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ia/Downloads/"/>
    </mc:Choice>
  </mc:AlternateContent>
  <xr:revisionPtr revIDLastSave="0" documentId="13_ncr:1_{77D0D9D2-E383-5443-911F-A29FA8886734}" xr6:coauthVersionLast="47" xr6:coauthVersionMax="47" xr10:uidLastSave="{00000000-0000-0000-0000-000000000000}"/>
  <bookViews>
    <workbookView xWindow="480" yWindow="740" windowWidth="27800" windowHeight="15360" activeTab="1" xr2:uid="{00000000-000D-0000-FFFF-FFFF00000000}"/>
  </bookViews>
  <sheets>
    <sheet name="Restricted" sheetId="2" r:id="rId1"/>
    <sheet name="Unrestricted" sheetId="1" r:id="rId2"/>
  </sheets>
  <externalReferences>
    <externalReference r:id="rId3"/>
  </externalReferences>
  <definedNames>
    <definedName name="a_6">'[1]SL(unrest)'!#REF!</definedName>
    <definedName name="anscount" hidden="1">1</definedName>
    <definedName name="b_6">'[1]SL(unrest)'!#REF!</definedName>
    <definedName name="er">#REF!</definedName>
    <definedName name="l">#REF!</definedName>
    <definedName name="solver_adj" localSheetId="0" hidden="1">Restricted!$R$37:$R$41</definedName>
    <definedName name="solver_adj" localSheetId="1" hidden="1">Unrestricted!$R$32:$R$41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opt" localSheetId="0" hidden="1">Restricted!$U$47</definedName>
    <definedName name="solver_opt" localSheetId="1" hidden="1">Unrestricted!$U$47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1</definedName>
    <definedName name="solver_rlx" localSheetId="1" hidden="1">1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  <definedName name="T">'[1]SL(unrest)'!$K$16</definedName>
    <definedName name="V">#REF!</definedName>
    <definedName name="VARa">'[1]SL(unrest)'!#REF!</definedName>
    <definedName name="w">#REF!</definedName>
    <definedName name="w_1">#REF!</definedName>
    <definedName name="w_2">#REF!</definedName>
    <definedName name="w1_">#REF!</definedName>
    <definedName name="Z1_" localSheetId="0">Restricted!$B$2:$B$199</definedName>
    <definedName name="Z1_">Unrestricted!$B$2:$B$199</definedName>
    <definedName name="Z2_" localSheetId="0">Restricted!$C$2:$C$199</definedName>
    <definedName name="Z2_">Unrestricted!$C$2:$C$199</definedName>
    <definedName name="Z3_" localSheetId="0">Restricted!$D$2:$D$199</definedName>
    <definedName name="Z3_">Unrestricted!$D$2:$D$199</definedName>
    <definedName name="Z4_" localSheetId="0">Restricted!$E$2:$E$199</definedName>
    <definedName name="Z4_">Unrestricted!$E$2:$E$199</definedName>
    <definedName name="Z5_" localSheetId="0">Restricted!$F$2:$F$199</definedName>
    <definedName name="Z5_">Unrestricted!$F$2:$F$199</definedName>
    <definedName name="Zm" localSheetId="0">Restricted!$G$2:$G$199</definedName>
    <definedName name="Zm">Unrestricted!$G$2:$G$199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" l="1"/>
  <c r="Y6" i="1"/>
  <c r="Y5" i="1"/>
  <c r="Y4" i="1"/>
  <c r="Y3" i="1"/>
  <c r="Y6" i="2"/>
  <c r="Y5" i="2"/>
  <c r="Y4" i="2"/>
  <c r="Y3" i="2"/>
  <c r="L199" i="2"/>
  <c r="K199" i="2"/>
  <c r="J199" i="2"/>
  <c r="I199" i="2"/>
  <c r="H199" i="2"/>
  <c r="L198" i="2"/>
  <c r="K198" i="2"/>
  <c r="J198" i="2"/>
  <c r="I198" i="2"/>
  <c r="H198" i="2"/>
  <c r="L197" i="2"/>
  <c r="K197" i="2"/>
  <c r="J197" i="2"/>
  <c r="I197" i="2"/>
  <c r="H197" i="2"/>
  <c r="L196" i="2"/>
  <c r="K196" i="2"/>
  <c r="J196" i="2"/>
  <c r="I196" i="2"/>
  <c r="H196" i="2"/>
  <c r="L195" i="2"/>
  <c r="K195" i="2"/>
  <c r="J195" i="2"/>
  <c r="I195" i="2"/>
  <c r="H195" i="2"/>
  <c r="L194" i="2"/>
  <c r="K194" i="2"/>
  <c r="J194" i="2"/>
  <c r="I194" i="2"/>
  <c r="H194" i="2"/>
  <c r="L193" i="2"/>
  <c r="K193" i="2"/>
  <c r="J193" i="2"/>
  <c r="I193" i="2"/>
  <c r="H193" i="2"/>
  <c r="L192" i="2"/>
  <c r="K192" i="2"/>
  <c r="J192" i="2"/>
  <c r="I192" i="2"/>
  <c r="H192" i="2"/>
  <c r="L191" i="2"/>
  <c r="K191" i="2"/>
  <c r="J191" i="2"/>
  <c r="I191" i="2"/>
  <c r="H191" i="2"/>
  <c r="L190" i="2"/>
  <c r="K190" i="2"/>
  <c r="J190" i="2"/>
  <c r="I190" i="2"/>
  <c r="H190" i="2"/>
  <c r="L189" i="2"/>
  <c r="K189" i="2"/>
  <c r="J189" i="2"/>
  <c r="I189" i="2"/>
  <c r="H189" i="2"/>
  <c r="L188" i="2"/>
  <c r="K188" i="2"/>
  <c r="J188" i="2"/>
  <c r="I188" i="2"/>
  <c r="H188" i="2"/>
  <c r="L187" i="2"/>
  <c r="K187" i="2"/>
  <c r="J187" i="2"/>
  <c r="I187" i="2"/>
  <c r="H187" i="2"/>
  <c r="L186" i="2"/>
  <c r="K186" i="2"/>
  <c r="J186" i="2"/>
  <c r="I186" i="2"/>
  <c r="H186" i="2"/>
  <c r="L185" i="2"/>
  <c r="K185" i="2"/>
  <c r="J185" i="2"/>
  <c r="I185" i="2"/>
  <c r="H185" i="2"/>
  <c r="L184" i="2"/>
  <c r="K184" i="2"/>
  <c r="J184" i="2"/>
  <c r="I184" i="2"/>
  <c r="H184" i="2"/>
  <c r="L183" i="2"/>
  <c r="K183" i="2"/>
  <c r="J183" i="2"/>
  <c r="I183" i="2"/>
  <c r="H183" i="2"/>
  <c r="L182" i="2"/>
  <c r="K182" i="2"/>
  <c r="J182" i="2"/>
  <c r="I182" i="2"/>
  <c r="H182" i="2"/>
  <c r="L181" i="2"/>
  <c r="K181" i="2"/>
  <c r="J181" i="2"/>
  <c r="I181" i="2"/>
  <c r="H181" i="2"/>
  <c r="L180" i="2"/>
  <c r="K180" i="2"/>
  <c r="J180" i="2"/>
  <c r="I180" i="2"/>
  <c r="H180" i="2"/>
  <c r="L179" i="2"/>
  <c r="K179" i="2"/>
  <c r="J179" i="2"/>
  <c r="I179" i="2"/>
  <c r="H179" i="2"/>
  <c r="L178" i="2"/>
  <c r="K178" i="2"/>
  <c r="J178" i="2"/>
  <c r="I178" i="2"/>
  <c r="H178" i="2"/>
  <c r="L177" i="2"/>
  <c r="K177" i="2"/>
  <c r="J177" i="2"/>
  <c r="I177" i="2"/>
  <c r="H177" i="2"/>
  <c r="L176" i="2"/>
  <c r="K176" i="2"/>
  <c r="J176" i="2"/>
  <c r="I176" i="2"/>
  <c r="H176" i="2"/>
  <c r="L175" i="2"/>
  <c r="K175" i="2"/>
  <c r="J175" i="2"/>
  <c r="I175" i="2"/>
  <c r="H175" i="2"/>
  <c r="L174" i="2"/>
  <c r="K174" i="2"/>
  <c r="J174" i="2"/>
  <c r="I174" i="2"/>
  <c r="H174" i="2"/>
  <c r="L173" i="2"/>
  <c r="K173" i="2"/>
  <c r="J173" i="2"/>
  <c r="I173" i="2"/>
  <c r="H173" i="2"/>
  <c r="L172" i="2"/>
  <c r="K172" i="2"/>
  <c r="J172" i="2"/>
  <c r="I172" i="2"/>
  <c r="H172" i="2"/>
  <c r="L171" i="2"/>
  <c r="K171" i="2"/>
  <c r="J171" i="2"/>
  <c r="I171" i="2"/>
  <c r="H171" i="2"/>
  <c r="L170" i="2"/>
  <c r="K170" i="2"/>
  <c r="J170" i="2"/>
  <c r="I170" i="2"/>
  <c r="H170" i="2"/>
  <c r="L169" i="2"/>
  <c r="K169" i="2"/>
  <c r="J169" i="2"/>
  <c r="I169" i="2"/>
  <c r="H169" i="2"/>
  <c r="L168" i="2"/>
  <c r="K168" i="2"/>
  <c r="J168" i="2"/>
  <c r="I168" i="2"/>
  <c r="H168" i="2"/>
  <c r="L167" i="2"/>
  <c r="K167" i="2"/>
  <c r="J167" i="2"/>
  <c r="I167" i="2"/>
  <c r="H167" i="2"/>
  <c r="L166" i="2"/>
  <c r="K166" i="2"/>
  <c r="J166" i="2"/>
  <c r="I166" i="2"/>
  <c r="H166" i="2"/>
  <c r="L165" i="2"/>
  <c r="K165" i="2"/>
  <c r="J165" i="2"/>
  <c r="I165" i="2"/>
  <c r="H165" i="2"/>
  <c r="L164" i="2"/>
  <c r="K164" i="2"/>
  <c r="J164" i="2"/>
  <c r="I164" i="2"/>
  <c r="H164" i="2"/>
  <c r="L163" i="2"/>
  <c r="K163" i="2"/>
  <c r="J163" i="2"/>
  <c r="I163" i="2"/>
  <c r="H163" i="2"/>
  <c r="L162" i="2"/>
  <c r="K162" i="2"/>
  <c r="J162" i="2"/>
  <c r="I162" i="2"/>
  <c r="H162" i="2"/>
  <c r="L161" i="2"/>
  <c r="K161" i="2"/>
  <c r="J161" i="2"/>
  <c r="I161" i="2"/>
  <c r="H161" i="2"/>
  <c r="L160" i="2"/>
  <c r="K160" i="2"/>
  <c r="J160" i="2"/>
  <c r="I160" i="2"/>
  <c r="H160" i="2"/>
  <c r="L159" i="2"/>
  <c r="K159" i="2"/>
  <c r="J159" i="2"/>
  <c r="I159" i="2"/>
  <c r="H159" i="2"/>
  <c r="L158" i="2"/>
  <c r="K158" i="2"/>
  <c r="J158" i="2"/>
  <c r="I158" i="2"/>
  <c r="H158" i="2"/>
  <c r="L157" i="2"/>
  <c r="K157" i="2"/>
  <c r="J157" i="2"/>
  <c r="I157" i="2"/>
  <c r="H157" i="2"/>
  <c r="L156" i="2"/>
  <c r="K156" i="2"/>
  <c r="J156" i="2"/>
  <c r="I156" i="2"/>
  <c r="H156" i="2"/>
  <c r="L155" i="2"/>
  <c r="K155" i="2"/>
  <c r="J155" i="2"/>
  <c r="I155" i="2"/>
  <c r="H155" i="2"/>
  <c r="L154" i="2"/>
  <c r="K154" i="2"/>
  <c r="J154" i="2"/>
  <c r="I154" i="2"/>
  <c r="H154" i="2"/>
  <c r="L153" i="2"/>
  <c r="K153" i="2"/>
  <c r="J153" i="2"/>
  <c r="I153" i="2"/>
  <c r="H153" i="2"/>
  <c r="L152" i="2"/>
  <c r="K152" i="2"/>
  <c r="J152" i="2"/>
  <c r="I152" i="2"/>
  <c r="H152" i="2"/>
  <c r="L151" i="2"/>
  <c r="K151" i="2"/>
  <c r="J151" i="2"/>
  <c r="I151" i="2"/>
  <c r="H151" i="2"/>
  <c r="L150" i="2"/>
  <c r="K150" i="2"/>
  <c r="J150" i="2"/>
  <c r="I150" i="2"/>
  <c r="H150" i="2"/>
  <c r="L149" i="2"/>
  <c r="K149" i="2"/>
  <c r="J149" i="2"/>
  <c r="I149" i="2"/>
  <c r="H149" i="2"/>
  <c r="L148" i="2"/>
  <c r="K148" i="2"/>
  <c r="J148" i="2"/>
  <c r="I148" i="2"/>
  <c r="H148" i="2"/>
  <c r="L147" i="2"/>
  <c r="K147" i="2"/>
  <c r="J147" i="2"/>
  <c r="I147" i="2"/>
  <c r="H147" i="2"/>
  <c r="L146" i="2"/>
  <c r="K146" i="2"/>
  <c r="J146" i="2"/>
  <c r="I146" i="2"/>
  <c r="H146" i="2"/>
  <c r="L145" i="2"/>
  <c r="K145" i="2"/>
  <c r="J145" i="2"/>
  <c r="I145" i="2"/>
  <c r="H145" i="2"/>
  <c r="L144" i="2"/>
  <c r="K144" i="2"/>
  <c r="J144" i="2"/>
  <c r="I144" i="2"/>
  <c r="H144" i="2"/>
  <c r="L143" i="2"/>
  <c r="K143" i="2"/>
  <c r="J143" i="2"/>
  <c r="I143" i="2"/>
  <c r="H143" i="2"/>
  <c r="L142" i="2"/>
  <c r="K142" i="2"/>
  <c r="J142" i="2"/>
  <c r="I142" i="2"/>
  <c r="H142" i="2"/>
  <c r="L141" i="2"/>
  <c r="K141" i="2"/>
  <c r="J141" i="2"/>
  <c r="I141" i="2"/>
  <c r="H141" i="2"/>
  <c r="L140" i="2"/>
  <c r="K140" i="2"/>
  <c r="J140" i="2"/>
  <c r="I140" i="2"/>
  <c r="H140" i="2"/>
  <c r="L139" i="2"/>
  <c r="K139" i="2"/>
  <c r="J139" i="2"/>
  <c r="I139" i="2"/>
  <c r="H139" i="2"/>
  <c r="L138" i="2"/>
  <c r="K138" i="2"/>
  <c r="J138" i="2"/>
  <c r="I138" i="2"/>
  <c r="H138" i="2"/>
  <c r="L137" i="2"/>
  <c r="K137" i="2"/>
  <c r="J137" i="2"/>
  <c r="I137" i="2"/>
  <c r="H137" i="2"/>
  <c r="L136" i="2"/>
  <c r="K136" i="2"/>
  <c r="J136" i="2"/>
  <c r="I136" i="2"/>
  <c r="H136" i="2"/>
  <c r="L135" i="2"/>
  <c r="K135" i="2"/>
  <c r="J135" i="2"/>
  <c r="I135" i="2"/>
  <c r="H135" i="2"/>
  <c r="L134" i="2"/>
  <c r="K134" i="2"/>
  <c r="J134" i="2"/>
  <c r="I134" i="2"/>
  <c r="H134" i="2"/>
  <c r="L133" i="2"/>
  <c r="K133" i="2"/>
  <c r="J133" i="2"/>
  <c r="I133" i="2"/>
  <c r="H133" i="2"/>
  <c r="L132" i="2"/>
  <c r="K132" i="2"/>
  <c r="J132" i="2"/>
  <c r="I132" i="2"/>
  <c r="H132" i="2"/>
  <c r="L131" i="2"/>
  <c r="K131" i="2"/>
  <c r="J131" i="2"/>
  <c r="I131" i="2"/>
  <c r="H131" i="2"/>
  <c r="L130" i="2"/>
  <c r="K130" i="2"/>
  <c r="J130" i="2"/>
  <c r="I130" i="2"/>
  <c r="H130" i="2"/>
  <c r="L129" i="2"/>
  <c r="K129" i="2"/>
  <c r="J129" i="2"/>
  <c r="I129" i="2"/>
  <c r="H129" i="2"/>
  <c r="L128" i="2"/>
  <c r="K128" i="2"/>
  <c r="J128" i="2"/>
  <c r="I128" i="2"/>
  <c r="H128" i="2"/>
  <c r="L127" i="2"/>
  <c r="K127" i="2"/>
  <c r="J127" i="2"/>
  <c r="I127" i="2"/>
  <c r="H127" i="2"/>
  <c r="L126" i="2"/>
  <c r="K126" i="2"/>
  <c r="J126" i="2"/>
  <c r="I126" i="2"/>
  <c r="H126" i="2"/>
  <c r="L125" i="2"/>
  <c r="K125" i="2"/>
  <c r="J125" i="2"/>
  <c r="I125" i="2"/>
  <c r="H125" i="2"/>
  <c r="L124" i="2"/>
  <c r="K124" i="2"/>
  <c r="J124" i="2"/>
  <c r="I124" i="2"/>
  <c r="H124" i="2"/>
  <c r="L123" i="2"/>
  <c r="K123" i="2"/>
  <c r="J123" i="2"/>
  <c r="I123" i="2"/>
  <c r="H123" i="2"/>
  <c r="L122" i="2"/>
  <c r="K122" i="2"/>
  <c r="J122" i="2"/>
  <c r="I122" i="2"/>
  <c r="H122" i="2"/>
  <c r="L121" i="2"/>
  <c r="K121" i="2"/>
  <c r="J121" i="2"/>
  <c r="I121" i="2"/>
  <c r="H121" i="2"/>
  <c r="L120" i="2"/>
  <c r="K120" i="2"/>
  <c r="J120" i="2"/>
  <c r="I120" i="2"/>
  <c r="H120" i="2"/>
  <c r="L119" i="2"/>
  <c r="K119" i="2"/>
  <c r="J119" i="2"/>
  <c r="I119" i="2"/>
  <c r="H119" i="2"/>
  <c r="L118" i="2"/>
  <c r="K118" i="2"/>
  <c r="J118" i="2"/>
  <c r="I118" i="2"/>
  <c r="H118" i="2"/>
  <c r="L117" i="2"/>
  <c r="K117" i="2"/>
  <c r="J117" i="2"/>
  <c r="I117" i="2"/>
  <c r="H117" i="2"/>
  <c r="L116" i="2"/>
  <c r="K116" i="2"/>
  <c r="J116" i="2"/>
  <c r="I116" i="2"/>
  <c r="H116" i="2"/>
  <c r="L115" i="2"/>
  <c r="K115" i="2"/>
  <c r="J115" i="2"/>
  <c r="I115" i="2"/>
  <c r="H115" i="2"/>
  <c r="L114" i="2"/>
  <c r="K114" i="2"/>
  <c r="J114" i="2"/>
  <c r="I114" i="2"/>
  <c r="H114" i="2"/>
  <c r="L113" i="2"/>
  <c r="K113" i="2"/>
  <c r="J113" i="2"/>
  <c r="I113" i="2"/>
  <c r="H113" i="2"/>
  <c r="L112" i="2"/>
  <c r="K112" i="2"/>
  <c r="J112" i="2"/>
  <c r="I112" i="2"/>
  <c r="H112" i="2"/>
  <c r="L111" i="2"/>
  <c r="K111" i="2"/>
  <c r="J111" i="2"/>
  <c r="I111" i="2"/>
  <c r="H111" i="2"/>
  <c r="L110" i="2"/>
  <c r="K110" i="2"/>
  <c r="J110" i="2"/>
  <c r="I110" i="2"/>
  <c r="H110" i="2"/>
  <c r="L109" i="2"/>
  <c r="K109" i="2"/>
  <c r="J109" i="2"/>
  <c r="I109" i="2"/>
  <c r="H109" i="2"/>
  <c r="L108" i="2"/>
  <c r="K108" i="2"/>
  <c r="J108" i="2"/>
  <c r="I108" i="2"/>
  <c r="H108" i="2"/>
  <c r="L107" i="2"/>
  <c r="K107" i="2"/>
  <c r="J107" i="2"/>
  <c r="I107" i="2"/>
  <c r="H107" i="2"/>
  <c r="L106" i="2"/>
  <c r="K106" i="2"/>
  <c r="J106" i="2"/>
  <c r="I106" i="2"/>
  <c r="H106" i="2"/>
  <c r="L105" i="2"/>
  <c r="K105" i="2"/>
  <c r="J105" i="2"/>
  <c r="I105" i="2"/>
  <c r="H105" i="2"/>
  <c r="L104" i="2"/>
  <c r="K104" i="2"/>
  <c r="J104" i="2"/>
  <c r="I104" i="2"/>
  <c r="H104" i="2"/>
  <c r="L103" i="2"/>
  <c r="K103" i="2"/>
  <c r="J103" i="2"/>
  <c r="I103" i="2"/>
  <c r="H103" i="2"/>
  <c r="L102" i="2"/>
  <c r="K102" i="2"/>
  <c r="J102" i="2"/>
  <c r="I102" i="2"/>
  <c r="H102" i="2"/>
  <c r="L101" i="2"/>
  <c r="K101" i="2"/>
  <c r="J101" i="2"/>
  <c r="I101" i="2"/>
  <c r="H101" i="2"/>
  <c r="L100" i="2"/>
  <c r="K100" i="2"/>
  <c r="J100" i="2"/>
  <c r="I100" i="2"/>
  <c r="H100" i="2"/>
  <c r="L99" i="2"/>
  <c r="K99" i="2"/>
  <c r="J99" i="2"/>
  <c r="I99" i="2"/>
  <c r="H99" i="2"/>
  <c r="L98" i="2"/>
  <c r="K98" i="2"/>
  <c r="J98" i="2"/>
  <c r="I98" i="2"/>
  <c r="H98" i="2"/>
  <c r="L97" i="2"/>
  <c r="K97" i="2"/>
  <c r="J97" i="2"/>
  <c r="I97" i="2"/>
  <c r="H97" i="2"/>
  <c r="L96" i="2"/>
  <c r="K96" i="2"/>
  <c r="J96" i="2"/>
  <c r="I96" i="2"/>
  <c r="H96" i="2"/>
  <c r="L95" i="2"/>
  <c r="K95" i="2"/>
  <c r="J95" i="2"/>
  <c r="I95" i="2"/>
  <c r="H95" i="2"/>
  <c r="L94" i="2"/>
  <c r="K94" i="2"/>
  <c r="J94" i="2"/>
  <c r="I94" i="2"/>
  <c r="H94" i="2"/>
  <c r="L93" i="2"/>
  <c r="K93" i="2"/>
  <c r="J93" i="2"/>
  <c r="I93" i="2"/>
  <c r="H93" i="2"/>
  <c r="L92" i="2"/>
  <c r="K92" i="2"/>
  <c r="J92" i="2"/>
  <c r="I92" i="2"/>
  <c r="H92" i="2"/>
  <c r="L91" i="2"/>
  <c r="K91" i="2"/>
  <c r="J91" i="2"/>
  <c r="I91" i="2"/>
  <c r="H91" i="2"/>
  <c r="L90" i="2"/>
  <c r="K90" i="2"/>
  <c r="J90" i="2"/>
  <c r="I90" i="2"/>
  <c r="H90" i="2"/>
  <c r="L89" i="2"/>
  <c r="K89" i="2"/>
  <c r="J89" i="2"/>
  <c r="I89" i="2"/>
  <c r="H89" i="2"/>
  <c r="L88" i="2"/>
  <c r="K88" i="2"/>
  <c r="J88" i="2"/>
  <c r="I88" i="2"/>
  <c r="H88" i="2"/>
  <c r="L87" i="2"/>
  <c r="K87" i="2"/>
  <c r="J87" i="2"/>
  <c r="I87" i="2"/>
  <c r="H87" i="2"/>
  <c r="L86" i="2"/>
  <c r="K86" i="2"/>
  <c r="J86" i="2"/>
  <c r="I86" i="2"/>
  <c r="H86" i="2"/>
  <c r="L85" i="2"/>
  <c r="K85" i="2"/>
  <c r="J85" i="2"/>
  <c r="I85" i="2"/>
  <c r="H85" i="2"/>
  <c r="L84" i="2"/>
  <c r="K84" i="2"/>
  <c r="J84" i="2"/>
  <c r="I84" i="2"/>
  <c r="H84" i="2"/>
  <c r="L83" i="2"/>
  <c r="K83" i="2"/>
  <c r="J83" i="2"/>
  <c r="I83" i="2"/>
  <c r="H83" i="2"/>
  <c r="L82" i="2"/>
  <c r="K82" i="2"/>
  <c r="J82" i="2"/>
  <c r="I82" i="2"/>
  <c r="H82" i="2"/>
  <c r="L81" i="2"/>
  <c r="K81" i="2"/>
  <c r="J81" i="2"/>
  <c r="I81" i="2"/>
  <c r="H81" i="2"/>
  <c r="L80" i="2"/>
  <c r="K80" i="2"/>
  <c r="J80" i="2"/>
  <c r="I80" i="2"/>
  <c r="H80" i="2"/>
  <c r="L79" i="2"/>
  <c r="K79" i="2"/>
  <c r="J79" i="2"/>
  <c r="I79" i="2"/>
  <c r="H79" i="2"/>
  <c r="L78" i="2"/>
  <c r="K78" i="2"/>
  <c r="J78" i="2"/>
  <c r="I78" i="2"/>
  <c r="H78" i="2"/>
  <c r="L77" i="2"/>
  <c r="K77" i="2"/>
  <c r="J77" i="2"/>
  <c r="I77" i="2"/>
  <c r="H77" i="2"/>
  <c r="L76" i="2"/>
  <c r="K76" i="2"/>
  <c r="J76" i="2"/>
  <c r="I76" i="2"/>
  <c r="H76" i="2"/>
  <c r="L75" i="2"/>
  <c r="K75" i="2"/>
  <c r="J75" i="2"/>
  <c r="I75" i="2"/>
  <c r="H75" i="2"/>
  <c r="L74" i="2"/>
  <c r="K74" i="2"/>
  <c r="J74" i="2"/>
  <c r="I74" i="2"/>
  <c r="H74" i="2"/>
  <c r="L73" i="2"/>
  <c r="K73" i="2"/>
  <c r="J73" i="2"/>
  <c r="I73" i="2"/>
  <c r="H73" i="2"/>
  <c r="L72" i="2"/>
  <c r="K72" i="2"/>
  <c r="J72" i="2"/>
  <c r="I72" i="2"/>
  <c r="H72" i="2"/>
  <c r="L71" i="2"/>
  <c r="K71" i="2"/>
  <c r="J71" i="2"/>
  <c r="I71" i="2"/>
  <c r="H71" i="2"/>
  <c r="L70" i="2"/>
  <c r="K70" i="2"/>
  <c r="J70" i="2"/>
  <c r="I70" i="2"/>
  <c r="H70" i="2"/>
  <c r="L69" i="2"/>
  <c r="K69" i="2"/>
  <c r="J69" i="2"/>
  <c r="I69" i="2"/>
  <c r="H69" i="2"/>
  <c r="L68" i="2"/>
  <c r="K68" i="2"/>
  <c r="J68" i="2"/>
  <c r="I68" i="2"/>
  <c r="H68" i="2"/>
  <c r="L67" i="2"/>
  <c r="K67" i="2"/>
  <c r="J67" i="2"/>
  <c r="I67" i="2"/>
  <c r="H67" i="2"/>
  <c r="L66" i="2"/>
  <c r="K66" i="2"/>
  <c r="J66" i="2"/>
  <c r="I66" i="2"/>
  <c r="H66" i="2"/>
  <c r="L65" i="2"/>
  <c r="K65" i="2"/>
  <c r="J65" i="2"/>
  <c r="I65" i="2"/>
  <c r="H65" i="2"/>
  <c r="L64" i="2"/>
  <c r="K64" i="2"/>
  <c r="J64" i="2"/>
  <c r="I64" i="2"/>
  <c r="H64" i="2"/>
  <c r="L63" i="2"/>
  <c r="K63" i="2"/>
  <c r="J63" i="2"/>
  <c r="I63" i="2"/>
  <c r="H63" i="2"/>
  <c r="L62" i="2"/>
  <c r="K62" i="2"/>
  <c r="J62" i="2"/>
  <c r="I62" i="2"/>
  <c r="H62" i="2"/>
  <c r="L61" i="2"/>
  <c r="K61" i="2"/>
  <c r="J61" i="2"/>
  <c r="I61" i="2"/>
  <c r="H61" i="2"/>
  <c r="L60" i="2"/>
  <c r="K60" i="2"/>
  <c r="J60" i="2"/>
  <c r="I60" i="2"/>
  <c r="H60" i="2"/>
  <c r="L59" i="2"/>
  <c r="K59" i="2"/>
  <c r="J59" i="2"/>
  <c r="I59" i="2"/>
  <c r="H59" i="2"/>
  <c r="L58" i="2"/>
  <c r="K58" i="2"/>
  <c r="J58" i="2"/>
  <c r="I58" i="2"/>
  <c r="H58" i="2"/>
  <c r="L57" i="2"/>
  <c r="K57" i="2"/>
  <c r="J57" i="2"/>
  <c r="I57" i="2"/>
  <c r="H57" i="2"/>
  <c r="L56" i="2"/>
  <c r="K56" i="2"/>
  <c r="J56" i="2"/>
  <c r="I56" i="2"/>
  <c r="H56" i="2"/>
  <c r="L55" i="2"/>
  <c r="K55" i="2"/>
  <c r="J55" i="2"/>
  <c r="I55" i="2"/>
  <c r="H55" i="2"/>
  <c r="L54" i="2"/>
  <c r="K54" i="2"/>
  <c r="J54" i="2"/>
  <c r="I54" i="2"/>
  <c r="H54" i="2"/>
  <c r="L53" i="2"/>
  <c r="K53" i="2"/>
  <c r="J53" i="2"/>
  <c r="I53" i="2"/>
  <c r="H53" i="2"/>
  <c r="L52" i="2"/>
  <c r="K52" i="2"/>
  <c r="J52" i="2"/>
  <c r="I52" i="2"/>
  <c r="H52" i="2"/>
  <c r="L51" i="2"/>
  <c r="K51" i="2"/>
  <c r="J51" i="2"/>
  <c r="I51" i="2"/>
  <c r="H51" i="2"/>
  <c r="L50" i="2"/>
  <c r="K50" i="2"/>
  <c r="J50" i="2"/>
  <c r="I50" i="2"/>
  <c r="H50" i="2"/>
  <c r="L49" i="2"/>
  <c r="K49" i="2"/>
  <c r="J49" i="2"/>
  <c r="I49" i="2"/>
  <c r="H49" i="2"/>
  <c r="L48" i="2"/>
  <c r="K48" i="2"/>
  <c r="J48" i="2"/>
  <c r="I48" i="2"/>
  <c r="H48" i="2"/>
  <c r="L47" i="2"/>
  <c r="K47" i="2"/>
  <c r="J47" i="2"/>
  <c r="I47" i="2"/>
  <c r="H47" i="2"/>
  <c r="L46" i="2"/>
  <c r="K46" i="2"/>
  <c r="J46" i="2"/>
  <c r="I46" i="2"/>
  <c r="H46" i="2"/>
  <c r="L45" i="2"/>
  <c r="K45" i="2"/>
  <c r="J45" i="2"/>
  <c r="I45" i="2"/>
  <c r="H45" i="2"/>
  <c r="L44" i="2"/>
  <c r="K44" i="2"/>
  <c r="J44" i="2"/>
  <c r="I44" i="2"/>
  <c r="H44" i="2"/>
  <c r="L43" i="2"/>
  <c r="K43" i="2"/>
  <c r="J43" i="2"/>
  <c r="I43" i="2"/>
  <c r="H43" i="2"/>
  <c r="L42" i="2"/>
  <c r="K42" i="2"/>
  <c r="J42" i="2"/>
  <c r="I42" i="2"/>
  <c r="H42" i="2"/>
  <c r="L41" i="2"/>
  <c r="K41" i="2"/>
  <c r="J41" i="2"/>
  <c r="I41" i="2"/>
  <c r="H41" i="2"/>
  <c r="L40" i="2"/>
  <c r="K40" i="2"/>
  <c r="J40" i="2"/>
  <c r="I40" i="2"/>
  <c r="H40" i="2"/>
  <c r="L39" i="2"/>
  <c r="K39" i="2"/>
  <c r="J39" i="2"/>
  <c r="I39" i="2"/>
  <c r="H39" i="2"/>
  <c r="L38" i="2"/>
  <c r="K38" i="2"/>
  <c r="J38" i="2"/>
  <c r="I38" i="2"/>
  <c r="H38" i="2"/>
  <c r="L37" i="2"/>
  <c r="K37" i="2"/>
  <c r="J37" i="2"/>
  <c r="I37" i="2"/>
  <c r="H37" i="2"/>
  <c r="L36" i="2"/>
  <c r="K36" i="2"/>
  <c r="J36" i="2"/>
  <c r="I36" i="2"/>
  <c r="H36" i="2"/>
  <c r="L35" i="2"/>
  <c r="K35" i="2"/>
  <c r="J35" i="2"/>
  <c r="I35" i="2"/>
  <c r="H35" i="2"/>
  <c r="L34" i="2"/>
  <c r="K34" i="2"/>
  <c r="J34" i="2"/>
  <c r="I34" i="2"/>
  <c r="H34" i="2"/>
  <c r="L33" i="2"/>
  <c r="K33" i="2"/>
  <c r="J33" i="2"/>
  <c r="I33" i="2"/>
  <c r="H33" i="2"/>
  <c r="L32" i="2"/>
  <c r="K32" i="2"/>
  <c r="J32" i="2"/>
  <c r="I32" i="2"/>
  <c r="H32" i="2"/>
  <c r="L31" i="2"/>
  <c r="K31" i="2"/>
  <c r="J31" i="2"/>
  <c r="I31" i="2"/>
  <c r="H31" i="2"/>
  <c r="L30" i="2"/>
  <c r="K30" i="2"/>
  <c r="J30" i="2"/>
  <c r="I30" i="2"/>
  <c r="H30" i="2"/>
  <c r="L29" i="2"/>
  <c r="K29" i="2"/>
  <c r="J29" i="2"/>
  <c r="I29" i="2"/>
  <c r="H29" i="2"/>
  <c r="L28" i="2"/>
  <c r="K28" i="2"/>
  <c r="J28" i="2"/>
  <c r="I28" i="2"/>
  <c r="H28" i="2"/>
  <c r="L27" i="2"/>
  <c r="K27" i="2"/>
  <c r="J27" i="2"/>
  <c r="I27" i="2"/>
  <c r="H27" i="2"/>
  <c r="L26" i="2"/>
  <c r="K26" i="2"/>
  <c r="J26" i="2"/>
  <c r="I26" i="2"/>
  <c r="H26" i="2"/>
  <c r="L25" i="2"/>
  <c r="K25" i="2"/>
  <c r="J25" i="2"/>
  <c r="I25" i="2"/>
  <c r="H25" i="2"/>
  <c r="L24" i="2"/>
  <c r="K24" i="2"/>
  <c r="J24" i="2"/>
  <c r="I24" i="2"/>
  <c r="H24" i="2"/>
  <c r="L23" i="2"/>
  <c r="K23" i="2"/>
  <c r="J23" i="2"/>
  <c r="I23" i="2"/>
  <c r="H23" i="2"/>
  <c r="L22" i="2"/>
  <c r="K22" i="2"/>
  <c r="J22" i="2"/>
  <c r="I22" i="2"/>
  <c r="H22" i="2"/>
  <c r="L21" i="2"/>
  <c r="K21" i="2"/>
  <c r="J21" i="2"/>
  <c r="I21" i="2"/>
  <c r="H21" i="2"/>
  <c r="L20" i="2"/>
  <c r="K20" i="2"/>
  <c r="J20" i="2"/>
  <c r="I20" i="2"/>
  <c r="H20" i="2"/>
  <c r="L19" i="2"/>
  <c r="K19" i="2"/>
  <c r="J19" i="2"/>
  <c r="I19" i="2"/>
  <c r="H19" i="2"/>
  <c r="L18" i="2"/>
  <c r="K18" i="2"/>
  <c r="J18" i="2"/>
  <c r="I18" i="2"/>
  <c r="H18" i="2"/>
  <c r="L17" i="2"/>
  <c r="K17" i="2"/>
  <c r="J17" i="2"/>
  <c r="I17" i="2"/>
  <c r="H17" i="2"/>
  <c r="L16" i="2"/>
  <c r="K16" i="2"/>
  <c r="J16" i="2"/>
  <c r="I16" i="2"/>
  <c r="H16" i="2"/>
  <c r="L15" i="2"/>
  <c r="K15" i="2"/>
  <c r="J15" i="2"/>
  <c r="I15" i="2"/>
  <c r="H15" i="2"/>
  <c r="L14" i="2"/>
  <c r="K14" i="2"/>
  <c r="J14" i="2"/>
  <c r="I14" i="2"/>
  <c r="H14" i="2"/>
  <c r="L13" i="2"/>
  <c r="K13" i="2"/>
  <c r="J13" i="2"/>
  <c r="I13" i="2"/>
  <c r="H13" i="2"/>
  <c r="L12" i="2"/>
  <c r="K12" i="2"/>
  <c r="J12" i="2"/>
  <c r="I12" i="2"/>
  <c r="H12" i="2"/>
  <c r="L11" i="2"/>
  <c r="K11" i="2"/>
  <c r="J11" i="2"/>
  <c r="I11" i="2"/>
  <c r="H11" i="2"/>
  <c r="L10" i="2"/>
  <c r="K10" i="2"/>
  <c r="J10" i="2"/>
  <c r="I10" i="2"/>
  <c r="H10" i="2"/>
  <c r="L9" i="2"/>
  <c r="K9" i="2"/>
  <c r="J9" i="2"/>
  <c r="I9" i="2"/>
  <c r="H9" i="2"/>
  <c r="L8" i="2"/>
  <c r="K8" i="2"/>
  <c r="J8" i="2"/>
  <c r="I8" i="2"/>
  <c r="H8" i="2"/>
  <c r="S7" i="2"/>
  <c r="R7" i="2"/>
  <c r="L7" i="2"/>
  <c r="K7" i="2"/>
  <c r="J7" i="2"/>
  <c r="I7" i="2"/>
  <c r="H7" i="2"/>
  <c r="X6" i="2"/>
  <c r="V6" i="2"/>
  <c r="S6" i="2"/>
  <c r="R6" i="2"/>
  <c r="T6" i="2" s="1"/>
  <c r="U6" i="2" s="1"/>
  <c r="L6" i="2"/>
  <c r="K6" i="2"/>
  <c r="J6" i="2"/>
  <c r="I6" i="2"/>
  <c r="H6" i="2"/>
  <c r="X5" i="2"/>
  <c r="V5" i="2"/>
  <c r="S5" i="2"/>
  <c r="R5" i="2"/>
  <c r="L5" i="2"/>
  <c r="K5" i="2"/>
  <c r="J5" i="2"/>
  <c r="I5" i="2"/>
  <c r="H5" i="2"/>
  <c r="X4" i="2"/>
  <c r="V4" i="2"/>
  <c r="S4" i="2"/>
  <c r="R4" i="2"/>
  <c r="L4" i="2"/>
  <c r="K4" i="2"/>
  <c r="J4" i="2"/>
  <c r="I4" i="2"/>
  <c r="H4" i="2"/>
  <c r="X3" i="2"/>
  <c r="V3" i="2"/>
  <c r="S3" i="2"/>
  <c r="R3" i="2"/>
  <c r="L3" i="2"/>
  <c r="K3" i="2"/>
  <c r="J3" i="2"/>
  <c r="I3" i="2"/>
  <c r="H3" i="2"/>
  <c r="Y2" i="2"/>
  <c r="X2" i="2"/>
  <c r="V2" i="2"/>
  <c r="S2" i="2"/>
  <c r="R2" i="2"/>
  <c r="L2" i="2"/>
  <c r="K2" i="2"/>
  <c r="J2" i="2"/>
  <c r="I2" i="2"/>
  <c r="H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V2" i="1"/>
  <c r="X6" i="1"/>
  <c r="X5" i="1"/>
  <c r="X4" i="1"/>
  <c r="X3" i="1"/>
  <c r="X2" i="1"/>
  <c r="V6" i="1"/>
  <c r="V5" i="1"/>
  <c r="V4" i="1"/>
  <c r="V3" i="1"/>
  <c r="S7" i="1"/>
  <c r="S6" i="1"/>
  <c r="S5" i="1"/>
  <c r="S4" i="1"/>
  <c r="S3" i="1"/>
  <c r="S2" i="1"/>
  <c r="R7" i="1"/>
  <c r="R6" i="1"/>
  <c r="R5" i="1"/>
  <c r="R4" i="1"/>
  <c r="R3" i="1"/>
  <c r="R2" i="1"/>
  <c r="Z2" i="2" l="1"/>
  <c r="T2" i="2"/>
  <c r="U2" i="2" s="1"/>
  <c r="T4" i="2"/>
  <c r="U4" i="2" s="1"/>
  <c r="W5" i="2"/>
  <c r="T7" i="2"/>
  <c r="U7" i="2" s="1"/>
  <c r="W3" i="2"/>
  <c r="Z4" i="2"/>
  <c r="Z3" i="2"/>
  <c r="Z5" i="2"/>
  <c r="W6" i="2"/>
  <c r="W4" i="2"/>
  <c r="R62" i="2" a="1"/>
  <c r="R62" i="2" s="1"/>
  <c r="R71" i="2" s="1" a="1"/>
  <c r="R71" i="2" s="1"/>
  <c r="M3" i="2" s="1" a="1"/>
  <c r="M3" i="2" s="1"/>
  <c r="N3" i="2" s="1"/>
  <c r="T5" i="2"/>
  <c r="U5" i="2" s="1"/>
  <c r="Z6" i="2"/>
  <c r="T3" i="2"/>
  <c r="U3" i="2" s="1"/>
  <c r="W2" i="2"/>
  <c r="Z2" i="1"/>
  <c r="Z6" i="1"/>
  <c r="W2" i="1"/>
  <c r="T2" i="1"/>
  <c r="U2" i="1" s="1"/>
  <c r="Z5" i="1"/>
  <c r="Z4" i="1"/>
  <c r="Z3" i="1"/>
  <c r="W6" i="1"/>
  <c r="W4" i="1"/>
  <c r="W3" i="1"/>
  <c r="W5" i="1"/>
  <c r="T7" i="1"/>
  <c r="U7" i="1" s="1"/>
  <c r="T4" i="1"/>
  <c r="U4" i="1" s="1"/>
  <c r="T6" i="1"/>
  <c r="U6" i="1" s="1"/>
  <c r="T5" i="1"/>
  <c r="U5" i="1" s="1"/>
  <c r="T3" i="1"/>
  <c r="U3" i="1" s="1"/>
  <c r="M42" i="2" l="1" a="1"/>
  <c r="M42" i="2" s="1"/>
  <c r="N42" i="2" s="1"/>
  <c r="M151" i="2" a="1"/>
  <c r="M151" i="2" s="1"/>
  <c r="N151" i="2" s="1"/>
  <c r="M183" i="2" a="1"/>
  <c r="M183" i="2" s="1"/>
  <c r="N183" i="2" s="1"/>
  <c r="M120" i="2" a="1"/>
  <c r="M120" i="2" s="1"/>
  <c r="N120" i="2" s="1"/>
  <c r="M54" i="2" a="1"/>
  <c r="M54" i="2" s="1"/>
  <c r="N54" i="2" s="1"/>
  <c r="M62" i="2" a="1"/>
  <c r="M62" i="2" s="1"/>
  <c r="N62" i="2" s="1"/>
  <c r="M154" i="2" a="1"/>
  <c r="M154" i="2" s="1"/>
  <c r="N154" i="2" s="1"/>
  <c r="M186" i="2" a="1"/>
  <c r="M186" i="2" s="1"/>
  <c r="N186" i="2" s="1"/>
  <c r="M11" i="2" a="1"/>
  <c r="M11" i="2" s="1"/>
  <c r="N11" i="2" s="1"/>
  <c r="M19" i="2" a="1"/>
  <c r="M19" i="2" s="1"/>
  <c r="N19" i="2" s="1"/>
  <c r="M27" i="2" a="1"/>
  <c r="M27" i="2" s="1"/>
  <c r="N27" i="2" s="1"/>
  <c r="M126" i="2" a="1"/>
  <c r="M126" i="2" s="1"/>
  <c r="N126" i="2" s="1"/>
  <c r="M70" i="2" a="1"/>
  <c r="M70" i="2" s="1"/>
  <c r="N70" i="2" s="1"/>
  <c r="M149" i="2" a="1"/>
  <c r="M149" i="2" s="1"/>
  <c r="N149" i="2" s="1"/>
  <c r="M181" i="2" a="1"/>
  <c r="M181" i="2" s="1"/>
  <c r="N181" i="2" s="1"/>
  <c r="M72" i="2" a="1"/>
  <c r="M72" i="2" s="1"/>
  <c r="N72" i="2" s="1"/>
  <c r="M80" i="2" a="1"/>
  <c r="M80" i="2" s="1"/>
  <c r="N80" i="2" s="1"/>
  <c r="M88" i="2" a="1"/>
  <c r="M88" i="2" s="1"/>
  <c r="N88" i="2" s="1"/>
  <c r="M96" i="2" a="1"/>
  <c r="M96" i="2" s="1"/>
  <c r="N96" i="2" s="1"/>
  <c r="M104" i="2" a="1"/>
  <c r="M104" i="2" s="1"/>
  <c r="N104" i="2" s="1"/>
  <c r="M112" i="2" a="1"/>
  <c r="M112" i="2" s="1"/>
  <c r="N112" i="2" s="1"/>
  <c r="M144" i="2" a="1"/>
  <c r="M144" i="2" s="1"/>
  <c r="N144" i="2" s="1"/>
  <c r="M176" i="2" a="1"/>
  <c r="M176" i="2" s="1"/>
  <c r="N176" i="2" s="1"/>
  <c r="M199" i="2" a="1"/>
  <c r="M199" i="2" s="1"/>
  <c r="N199" i="2" s="1"/>
  <c r="M38" i="2" a="1"/>
  <c r="M38" i="2" s="1"/>
  <c r="N38" i="2" s="1"/>
  <c r="M155" i="2" a="1"/>
  <c r="M155" i="2" s="1"/>
  <c r="N155" i="2" s="1"/>
  <c r="M187" i="2" a="1"/>
  <c r="M187" i="2" s="1"/>
  <c r="N187" i="2" s="1"/>
  <c r="M128" i="2" a="1"/>
  <c r="M128" i="2" s="1"/>
  <c r="N128" i="2" s="1"/>
  <c r="M55" i="2" a="1"/>
  <c r="M55" i="2" s="1"/>
  <c r="N55" i="2" s="1"/>
  <c r="M119" i="2" a="1"/>
  <c r="M119" i="2" s="1"/>
  <c r="N119" i="2" s="1"/>
  <c r="M158" i="2" a="1"/>
  <c r="M158" i="2" s="1"/>
  <c r="N158" i="2" s="1"/>
  <c r="M190" i="2" a="1"/>
  <c r="M190" i="2" s="1"/>
  <c r="N190" i="2" s="1"/>
  <c r="M12" i="2" a="1"/>
  <c r="M12" i="2" s="1"/>
  <c r="N12" i="2" s="1"/>
  <c r="M20" i="2" a="1"/>
  <c r="M20" i="2" s="1"/>
  <c r="N20" i="2" s="1"/>
  <c r="M28" i="2" a="1"/>
  <c r="M28" i="2" s="1"/>
  <c r="N28" i="2" s="1"/>
  <c r="M63" i="2" a="1"/>
  <c r="M63" i="2" s="1"/>
  <c r="N63" i="2" s="1"/>
  <c r="M71" i="2" a="1"/>
  <c r="M71" i="2" s="1"/>
  <c r="N71" i="2" s="1"/>
  <c r="M153" i="2" a="1"/>
  <c r="M153" i="2" s="1"/>
  <c r="N153" i="2" s="1"/>
  <c r="M185" i="2" a="1"/>
  <c r="M185" i="2" s="1"/>
  <c r="N185" i="2" s="1"/>
  <c r="M73" i="2" a="1"/>
  <c r="M73" i="2" s="1"/>
  <c r="N73" i="2" s="1"/>
  <c r="M81" i="2" a="1"/>
  <c r="M81" i="2" s="1"/>
  <c r="N81" i="2" s="1"/>
  <c r="M89" i="2" a="1"/>
  <c r="M89" i="2" s="1"/>
  <c r="N89" i="2" s="1"/>
  <c r="M97" i="2" a="1"/>
  <c r="M97" i="2" s="1"/>
  <c r="N97" i="2" s="1"/>
  <c r="M105" i="2" a="1"/>
  <c r="M105" i="2" s="1"/>
  <c r="N105" i="2" s="1"/>
  <c r="M113" i="2" a="1"/>
  <c r="M113" i="2" s="1"/>
  <c r="N113" i="2" s="1"/>
  <c r="M148" i="2" a="1"/>
  <c r="M148" i="2" s="1"/>
  <c r="N148" i="2" s="1"/>
  <c r="M180" i="2" a="1"/>
  <c r="M180" i="2" s="1"/>
  <c r="N180" i="2" s="1"/>
  <c r="M41" i="2" a="1"/>
  <c r="M41" i="2" s="1"/>
  <c r="N41" i="2" s="1"/>
  <c r="M121" i="2" a="1"/>
  <c r="M121" i="2" s="1"/>
  <c r="N121" i="2" s="1"/>
  <c r="M56" i="2" a="1"/>
  <c r="M56" i="2" s="1"/>
  <c r="N56" i="2" s="1"/>
  <c r="M21" i="2" a="1"/>
  <c r="M21" i="2" s="1"/>
  <c r="N21" i="2" s="1"/>
  <c r="M117" i="2" a="1"/>
  <c r="M117" i="2" s="1"/>
  <c r="N117" i="2" s="1"/>
  <c r="M157" i="2" a="1"/>
  <c r="M157" i="2" s="1"/>
  <c r="N157" i="2" s="1"/>
  <c r="M189" i="2" a="1"/>
  <c r="M189" i="2" s="1"/>
  <c r="N189" i="2" s="1"/>
  <c r="M74" i="2" a="1"/>
  <c r="M74" i="2" s="1"/>
  <c r="N74" i="2" s="1"/>
  <c r="M82" i="2" a="1"/>
  <c r="M82" i="2" s="1"/>
  <c r="N82" i="2" s="1"/>
  <c r="M90" i="2" a="1"/>
  <c r="M90" i="2" s="1"/>
  <c r="N90" i="2" s="1"/>
  <c r="M98" i="2" a="1"/>
  <c r="M98" i="2" s="1"/>
  <c r="N98" i="2" s="1"/>
  <c r="M106" i="2" a="1"/>
  <c r="M106" i="2" s="1"/>
  <c r="N106" i="2" s="1"/>
  <c r="M33" i="2" a="1"/>
  <c r="M33" i="2" s="1"/>
  <c r="N33" i="2" s="1"/>
  <c r="M43" i="2" a="1"/>
  <c r="M43" i="2" s="1"/>
  <c r="N43" i="2" s="1"/>
  <c r="M159" i="2" a="1"/>
  <c r="M159" i="2" s="1"/>
  <c r="N159" i="2" s="1"/>
  <c r="M191" i="2" a="1"/>
  <c r="M191" i="2" s="1"/>
  <c r="N191" i="2" s="1"/>
  <c r="M48" i="2" a="1"/>
  <c r="M48" i="2" s="1"/>
  <c r="N48" i="2" s="1"/>
  <c r="M127" i="2" a="1"/>
  <c r="M127" i="2" s="1"/>
  <c r="N127" i="2" s="1"/>
  <c r="M162" i="2" a="1"/>
  <c r="M162" i="2" s="1"/>
  <c r="N162" i="2" s="1"/>
  <c r="M194" i="2" a="1"/>
  <c r="M194" i="2" s="1"/>
  <c r="N194" i="2" s="1"/>
  <c r="M13" i="2" a="1"/>
  <c r="M13" i="2" s="1"/>
  <c r="N13" i="2" s="1"/>
  <c r="M29" i="2" a="1"/>
  <c r="M29" i="2" s="1"/>
  <c r="N29" i="2" s="1"/>
  <c r="M64" i="2" a="1"/>
  <c r="M64" i="2" s="1"/>
  <c r="N64" i="2" s="1"/>
  <c r="M184" i="2" a="1"/>
  <c r="M184" i="2" s="1"/>
  <c r="N184" i="2" s="1"/>
  <c r="M132" i="2" a="1"/>
  <c r="M132" i="2" s="1"/>
  <c r="N132" i="2" s="1"/>
  <c r="M129" i="2" a="1"/>
  <c r="M129" i="2" s="1"/>
  <c r="N129" i="2" s="1"/>
  <c r="M163" i="2" a="1"/>
  <c r="M163" i="2" s="1"/>
  <c r="N163" i="2" s="1"/>
  <c r="M195" i="2" a="1"/>
  <c r="M195" i="2" s="1"/>
  <c r="N195" i="2" s="1"/>
  <c r="M49" i="2" a="1"/>
  <c r="M49" i="2" s="1"/>
  <c r="N49" i="2" s="1"/>
  <c r="M57" i="2" a="1"/>
  <c r="M57" i="2" s="1"/>
  <c r="N57" i="2" s="1"/>
  <c r="M134" i="2" a="1"/>
  <c r="M134" i="2" s="1"/>
  <c r="N134" i="2" s="1"/>
  <c r="M166" i="2" a="1"/>
  <c r="M166" i="2" s="1"/>
  <c r="N166" i="2" s="1"/>
  <c r="M198" i="2" a="1"/>
  <c r="M198" i="2" s="1"/>
  <c r="N198" i="2" s="1"/>
  <c r="M14" i="2" a="1"/>
  <c r="M14" i="2" s="1"/>
  <c r="N14" i="2" s="1"/>
  <c r="M22" i="2" a="1"/>
  <c r="M22" i="2" s="1"/>
  <c r="N22" i="2" s="1"/>
  <c r="M30" i="2" a="1"/>
  <c r="M30" i="2" s="1"/>
  <c r="N30" i="2" s="1"/>
  <c r="M65" i="2" a="1"/>
  <c r="M65" i="2" s="1"/>
  <c r="N65" i="2" s="1"/>
  <c r="M125" i="2" a="1"/>
  <c r="M125" i="2" s="1"/>
  <c r="N125" i="2" s="1"/>
  <c r="M161" i="2" a="1"/>
  <c r="M161" i="2" s="1"/>
  <c r="N161" i="2" s="1"/>
  <c r="M193" i="2" a="1"/>
  <c r="M193" i="2" s="1"/>
  <c r="N193" i="2" s="1"/>
  <c r="M75" i="2" a="1"/>
  <c r="M75" i="2" s="1"/>
  <c r="N75" i="2" s="1"/>
  <c r="M83" i="2" a="1"/>
  <c r="M83" i="2" s="1"/>
  <c r="N83" i="2" s="1"/>
  <c r="M91" i="2" a="1"/>
  <c r="M91" i="2" s="1"/>
  <c r="N91" i="2" s="1"/>
  <c r="M99" i="2" a="1"/>
  <c r="M99" i="2" s="1"/>
  <c r="N99" i="2" s="1"/>
  <c r="M107" i="2" a="1"/>
  <c r="M107" i="2" s="1"/>
  <c r="N107" i="2" s="1"/>
  <c r="M115" i="2" a="1"/>
  <c r="M115" i="2" s="1"/>
  <c r="N115" i="2" s="1"/>
  <c r="M156" i="2" a="1"/>
  <c r="M156" i="2" s="1"/>
  <c r="N156" i="2" s="1"/>
  <c r="M188" i="2" a="1"/>
  <c r="M188" i="2" s="1"/>
  <c r="N188" i="2" s="1"/>
  <c r="M45" i="2" a="1"/>
  <c r="M45" i="2" s="1"/>
  <c r="N45" i="2" s="1"/>
  <c r="M124" i="2" a="1"/>
  <c r="M124" i="2" s="1"/>
  <c r="N124" i="2" s="1"/>
  <c r="M135" i="2" a="1"/>
  <c r="M135" i="2" s="1"/>
  <c r="N135" i="2" s="1"/>
  <c r="M167" i="2" a="1"/>
  <c r="M167" i="2" s="1"/>
  <c r="N167" i="2" s="1"/>
  <c r="M4" i="2" a="1"/>
  <c r="M4" i="2" s="1"/>
  <c r="N4" i="2" s="1"/>
  <c r="M50" i="2" a="1"/>
  <c r="M50" i="2" s="1"/>
  <c r="N50" i="2" s="1"/>
  <c r="M58" i="2" a="1"/>
  <c r="M58" i="2" s="1"/>
  <c r="N58" i="2" s="1"/>
  <c r="M138" i="2" a="1"/>
  <c r="M138" i="2" s="1"/>
  <c r="N138" i="2" s="1"/>
  <c r="M170" i="2" a="1"/>
  <c r="M170" i="2" s="1"/>
  <c r="N170" i="2" s="1"/>
  <c r="M5" i="2" a="1"/>
  <c r="M5" i="2" s="1"/>
  <c r="N5" i="2" s="1"/>
  <c r="M15" i="2" a="1"/>
  <c r="M15" i="2" s="1"/>
  <c r="N15" i="2" s="1"/>
  <c r="M23" i="2" a="1"/>
  <c r="M23" i="2" s="1"/>
  <c r="N23" i="2" s="1"/>
  <c r="M31" i="2" a="1"/>
  <c r="M31" i="2" s="1"/>
  <c r="N31" i="2" s="1"/>
  <c r="M66" i="2" a="1"/>
  <c r="M66" i="2" s="1"/>
  <c r="N66" i="2" s="1"/>
  <c r="M133" i="2" a="1"/>
  <c r="M133" i="2" s="1"/>
  <c r="N133" i="2" s="1"/>
  <c r="M165" i="2" a="1"/>
  <c r="M165" i="2" s="1"/>
  <c r="N165" i="2" s="1"/>
  <c r="M197" i="2" a="1"/>
  <c r="M197" i="2" s="1"/>
  <c r="N197" i="2" s="1"/>
  <c r="M76" i="2" a="1"/>
  <c r="M76" i="2" s="1"/>
  <c r="N76" i="2" s="1"/>
  <c r="M84" i="2" a="1"/>
  <c r="M84" i="2" s="1"/>
  <c r="N84" i="2" s="1"/>
  <c r="M92" i="2" a="1"/>
  <c r="M92" i="2" s="1"/>
  <c r="N92" i="2" s="1"/>
  <c r="M100" i="2" a="1"/>
  <c r="M100" i="2" s="1"/>
  <c r="N100" i="2" s="1"/>
  <c r="M108" i="2" a="1"/>
  <c r="M108" i="2" s="1"/>
  <c r="N108" i="2" s="1"/>
  <c r="M123" i="2" a="1"/>
  <c r="M123" i="2" s="1"/>
  <c r="N123" i="2" s="1"/>
  <c r="M160" i="2" a="1"/>
  <c r="M160" i="2" s="1"/>
  <c r="N160" i="2" s="1"/>
  <c r="M192" i="2" a="1"/>
  <c r="M192" i="2" s="1"/>
  <c r="N192" i="2" s="1"/>
  <c r="M37" i="2" a="1"/>
  <c r="M37" i="2" s="1"/>
  <c r="N37" i="2" s="1"/>
  <c r="M116" i="2" a="1"/>
  <c r="M116" i="2" s="1"/>
  <c r="N116" i="2" s="1"/>
  <c r="M139" i="2" a="1"/>
  <c r="M139" i="2" s="1"/>
  <c r="N139" i="2" s="1"/>
  <c r="M171" i="2" a="1"/>
  <c r="M171" i="2" s="1"/>
  <c r="N171" i="2" s="1"/>
  <c r="M34" i="2" a="1"/>
  <c r="M34" i="2" s="1"/>
  <c r="N34" i="2" s="1"/>
  <c r="M51" i="2" a="1"/>
  <c r="M51" i="2" s="1"/>
  <c r="N51" i="2" s="1"/>
  <c r="M59" i="2" a="1"/>
  <c r="M59" i="2" s="1"/>
  <c r="N59" i="2" s="1"/>
  <c r="M142" i="2" a="1"/>
  <c r="M142" i="2" s="1"/>
  <c r="N142" i="2" s="1"/>
  <c r="M174" i="2" a="1"/>
  <c r="M174" i="2" s="1"/>
  <c r="N174" i="2" s="1"/>
  <c r="M8" i="2" a="1"/>
  <c r="M8" i="2" s="1"/>
  <c r="N8" i="2" s="1"/>
  <c r="M16" i="2" a="1"/>
  <c r="M16" i="2" s="1"/>
  <c r="N16" i="2" s="1"/>
  <c r="M24" i="2" a="1"/>
  <c r="M24" i="2" s="1"/>
  <c r="N24" i="2" s="1"/>
  <c r="M32" i="2" a="1"/>
  <c r="M32" i="2" s="1"/>
  <c r="N32" i="2" s="1"/>
  <c r="M67" i="2" a="1"/>
  <c r="M67" i="2" s="1"/>
  <c r="N67" i="2" s="1"/>
  <c r="M137" i="2" a="1"/>
  <c r="M137" i="2" s="1"/>
  <c r="N137" i="2" s="1"/>
  <c r="M169" i="2" a="1"/>
  <c r="M169" i="2" s="1"/>
  <c r="N169" i="2" s="1"/>
  <c r="M2" i="2" a="1"/>
  <c r="M2" i="2" s="1"/>
  <c r="N2" i="2" s="1"/>
  <c r="M77" i="2" a="1"/>
  <c r="M77" i="2" s="1"/>
  <c r="N77" i="2" s="1"/>
  <c r="M85" i="2" a="1"/>
  <c r="M85" i="2" s="1"/>
  <c r="N85" i="2" s="1"/>
  <c r="M93" i="2" a="1"/>
  <c r="M93" i="2" s="1"/>
  <c r="N93" i="2" s="1"/>
  <c r="M101" i="2" a="1"/>
  <c r="M101" i="2" s="1"/>
  <c r="N101" i="2" s="1"/>
  <c r="M109" i="2" a="1"/>
  <c r="M109" i="2" s="1"/>
  <c r="N109" i="2" s="1"/>
  <c r="M131" i="2" a="1"/>
  <c r="M131" i="2" s="1"/>
  <c r="N131" i="2" s="1"/>
  <c r="M164" i="2" a="1"/>
  <c r="M164" i="2" s="1"/>
  <c r="N164" i="2" s="1"/>
  <c r="M196" i="2" a="1"/>
  <c r="M196" i="2" s="1"/>
  <c r="N196" i="2" s="1"/>
  <c r="M7" i="2" a="1"/>
  <c r="M7" i="2" s="1"/>
  <c r="N7" i="2" s="1"/>
  <c r="M114" i="2" a="1"/>
  <c r="M114" i="2" s="1"/>
  <c r="N114" i="2" s="1"/>
  <c r="M44" i="2" a="1"/>
  <c r="M44" i="2" s="1"/>
  <c r="N44" i="2" s="1"/>
  <c r="M143" i="2" a="1"/>
  <c r="M143" i="2" s="1"/>
  <c r="N143" i="2" s="1"/>
  <c r="M175" i="2" a="1"/>
  <c r="M175" i="2" s="1"/>
  <c r="N175" i="2" s="1"/>
  <c r="M46" i="2" a="1"/>
  <c r="M46" i="2" s="1"/>
  <c r="N46" i="2" s="1"/>
  <c r="M52" i="2" a="1"/>
  <c r="M52" i="2" s="1"/>
  <c r="N52" i="2" s="1"/>
  <c r="M60" i="2" a="1"/>
  <c r="M60" i="2" s="1"/>
  <c r="N60" i="2" s="1"/>
  <c r="M146" i="2" a="1"/>
  <c r="M146" i="2" s="1"/>
  <c r="N146" i="2" s="1"/>
  <c r="M178" i="2" a="1"/>
  <c r="M178" i="2" s="1"/>
  <c r="N178" i="2" s="1"/>
  <c r="M9" i="2" a="1"/>
  <c r="M9" i="2" s="1"/>
  <c r="N9" i="2" s="1"/>
  <c r="M17" i="2" a="1"/>
  <c r="M17" i="2" s="1"/>
  <c r="N17" i="2" s="1"/>
  <c r="M25" i="2" a="1"/>
  <c r="M25" i="2" s="1"/>
  <c r="N25" i="2" s="1"/>
  <c r="M35" i="2" a="1"/>
  <c r="M35" i="2" s="1"/>
  <c r="N35" i="2" s="1"/>
  <c r="M68" i="2" a="1"/>
  <c r="M68" i="2" s="1"/>
  <c r="N68" i="2" s="1"/>
  <c r="M141" i="2" a="1"/>
  <c r="M141" i="2" s="1"/>
  <c r="N141" i="2" s="1"/>
  <c r="M173" i="2" a="1"/>
  <c r="M173" i="2" s="1"/>
  <c r="N173" i="2" s="1"/>
  <c r="M6" i="2" a="1"/>
  <c r="M6" i="2" s="1"/>
  <c r="N6" i="2" s="1"/>
  <c r="M78" i="2" a="1"/>
  <c r="M78" i="2" s="1"/>
  <c r="N78" i="2" s="1"/>
  <c r="M86" i="2" a="1"/>
  <c r="M86" i="2" s="1"/>
  <c r="N86" i="2" s="1"/>
  <c r="M94" i="2" a="1"/>
  <c r="M94" i="2" s="1"/>
  <c r="N94" i="2" s="1"/>
  <c r="M102" i="2" a="1"/>
  <c r="M102" i="2" s="1"/>
  <c r="N102" i="2" s="1"/>
  <c r="M110" i="2" a="1"/>
  <c r="M110" i="2" s="1"/>
  <c r="N110" i="2" s="1"/>
  <c r="M136" i="2" a="1"/>
  <c r="M136" i="2" s="1"/>
  <c r="N136" i="2" s="1"/>
  <c r="M168" i="2" a="1"/>
  <c r="M168" i="2" s="1"/>
  <c r="N168" i="2" s="1"/>
  <c r="M122" i="2" a="1"/>
  <c r="M122" i="2" s="1"/>
  <c r="N122" i="2" s="1"/>
  <c r="M40" i="2" a="1"/>
  <c r="M40" i="2" s="1"/>
  <c r="N40" i="2" s="1"/>
  <c r="M152" i="2" a="1"/>
  <c r="M152" i="2" s="1"/>
  <c r="N152" i="2" s="1"/>
  <c r="M39" i="2" a="1"/>
  <c r="M39" i="2" s="1"/>
  <c r="N39" i="2" s="1"/>
  <c r="M147" i="2" a="1"/>
  <c r="M147" i="2" s="1"/>
  <c r="N147" i="2" s="1"/>
  <c r="M179" i="2" a="1"/>
  <c r="M179" i="2" s="1"/>
  <c r="N179" i="2" s="1"/>
  <c r="M47" i="2" a="1"/>
  <c r="M47" i="2" s="1"/>
  <c r="N47" i="2" s="1"/>
  <c r="M53" i="2" a="1"/>
  <c r="M53" i="2" s="1"/>
  <c r="N53" i="2" s="1"/>
  <c r="M61" i="2" a="1"/>
  <c r="M61" i="2" s="1"/>
  <c r="N61" i="2" s="1"/>
  <c r="M150" i="2" a="1"/>
  <c r="M150" i="2" s="1"/>
  <c r="N150" i="2" s="1"/>
  <c r="M182" i="2" a="1"/>
  <c r="M182" i="2" s="1"/>
  <c r="N182" i="2" s="1"/>
  <c r="M10" i="2" a="1"/>
  <c r="M10" i="2" s="1"/>
  <c r="N10" i="2" s="1"/>
  <c r="M18" i="2" a="1"/>
  <c r="M18" i="2" s="1"/>
  <c r="N18" i="2" s="1"/>
  <c r="M26" i="2" a="1"/>
  <c r="M26" i="2" s="1"/>
  <c r="N26" i="2" s="1"/>
  <c r="M118" i="2" a="1"/>
  <c r="M118" i="2" s="1"/>
  <c r="N118" i="2" s="1"/>
  <c r="M69" i="2" a="1"/>
  <c r="M69" i="2" s="1"/>
  <c r="N69" i="2" s="1"/>
  <c r="M145" i="2" a="1"/>
  <c r="M145" i="2" s="1"/>
  <c r="N145" i="2" s="1"/>
  <c r="M177" i="2" a="1"/>
  <c r="M177" i="2" s="1"/>
  <c r="N177" i="2" s="1"/>
  <c r="M36" i="2" a="1"/>
  <c r="M36" i="2" s="1"/>
  <c r="N36" i="2" s="1"/>
  <c r="M79" i="2" a="1"/>
  <c r="M79" i="2" s="1"/>
  <c r="N79" i="2" s="1"/>
  <c r="M87" i="2" a="1"/>
  <c r="M87" i="2" s="1"/>
  <c r="N87" i="2" s="1"/>
  <c r="M95" i="2" a="1"/>
  <c r="M95" i="2" s="1"/>
  <c r="N95" i="2" s="1"/>
  <c r="M103" i="2" a="1"/>
  <c r="M103" i="2" s="1"/>
  <c r="N103" i="2" s="1"/>
  <c r="M111" i="2" a="1"/>
  <c r="M111" i="2" s="1"/>
  <c r="N111" i="2" s="1"/>
  <c r="M140" i="2" a="1"/>
  <c r="M140" i="2" s="1"/>
  <c r="N140" i="2" s="1"/>
  <c r="M172" i="2" a="1"/>
  <c r="M172" i="2" s="1"/>
  <c r="N172" i="2" s="1"/>
  <c r="M130" i="2" a="1"/>
  <c r="M130" i="2" s="1"/>
  <c r="N130" i="2" s="1"/>
  <c r="R62" i="1" a="1"/>
  <c r="R62" i="1" s="1"/>
  <c r="U47" i="2" l="1"/>
  <c r="R71" i="1" a="1"/>
  <c r="R71" i="1" s="1"/>
  <c r="M171" i="1" s="1" a="1"/>
  <c r="M171" i="1" s="1"/>
  <c r="N171" i="1" s="1"/>
  <c r="M99" i="1" l="1" a="1"/>
  <c r="M99" i="1" s="1"/>
  <c r="N99" i="1" s="1"/>
  <c r="M152" i="1" a="1"/>
  <c r="M152" i="1" s="1"/>
  <c r="N152" i="1" s="1"/>
  <c r="M32" i="1" a="1"/>
  <c r="M32" i="1" s="1"/>
  <c r="N32" i="1" s="1"/>
  <c r="M34" i="1" a="1"/>
  <c r="M34" i="1" s="1"/>
  <c r="N34" i="1" s="1"/>
  <c r="M168" i="1" a="1"/>
  <c r="M168" i="1" s="1"/>
  <c r="N168" i="1" s="1"/>
  <c r="M29" i="1" a="1"/>
  <c r="M29" i="1" s="1"/>
  <c r="N29" i="1" s="1"/>
  <c r="M148" i="1" a="1"/>
  <c r="M148" i="1" s="1"/>
  <c r="N148" i="1" s="1"/>
  <c r="M14" i="1" a="1"/>
  <c r="M14" i="1" s="1"/>
  <c r="N14" i="1" s="1"/>
  <c r="M6" i="1" a="1"/>
  <c r="M6" i="1" s="1"/>
  <c r="N6" i="1" s="1"/>
  <c r="M139" i="1" a="1"/>
  <c r="M139" i="1" s="1"/>
  <c r="N139" i="1" s="1"/>
  <c r="M83" i="1" a="1"/>
  <c r="M83" i="1" s="1"/>
  <c r="N83" i="1" s="1"/>
  <c r="M192" i="1" a="1"/>
  <c r="M192" i="1" s="1"/>
  <c r="N192" i="1" s="1"/>
  <c r="M47" i="1" a="1"/>
  <c r="M47" i="1" s="1"/>
  <c r="N47" i="1" s="1"/>
  <c r="M54" i="1" a="1"/>
  <c r="M54" i="1" s="1"/>
  <c r="N54" i="1" s="1"/>
  <c r="M124" i="1" a="1"/>
  <c r="M124" i="1" s="1"/>
  <c r="N124" i="1" s="1"/>
  <c r="M96" i="1" a="1"/>
  <c r="M96" i="1" s="1"/>
  <c r="N96" i="1" s="1"/>
  <c r="M53" i="1" a="1"/>
  <c r="M53" i="1" s="1"/>
  <c r="N53" i="1" s="1"/>
  <c r="M123" i="1" a="1"/>
  <c r="M123" i="1" s="1"/>
  <c r="N123" i="1" s="1"/>
  <c r="M48" i="1" a="1"/>
  <c r="M48" i="1" s="1"/>
  <c r="N48" i="1" s="1"/>
  <c r="M98" i="1" a="1"/>
  <c r="M98" i="1" s="1"/>
  <c r="N98" i="1" s="1"/>
  <c r="M183" i="1" a="1"/>
  <c r="M183" i="1" s="1"/>
  <c r="N183" i="1" s="1"/>
  <c r="M25" i="1" a="1"/>
  <c r="M25" i="1" s="1"/>
  <c r="N25" i="1" s="1"/>
  <c r="M117" i="1" a="1"/>
  <c r="M117" i="1" s="1"/>
  <c r="N117" i="1" s="1"/>
  <c r="M174" i="1" a="1"/>
  <c r="M174" i="1" s="1"/>
  <c r="N174" i="1" s="1"/>
  <c r="M153" i="1" a="1"/>
  <c r="M153" i="1" s="1"/>
  <c r="N153" i="1" s="1"/>
  <c r="M191" i="1" a="1"/>
  <c r="M191" i="1" s="1"/>
  <c r="N191" i="1" s="1"/>
  <c r="M88" i="1" a="1"/>
  <c r="M88" i="1" s="1"/>
  <c r="N88" i="1" s="1"/>
  <c r="M108" i="1" a="1"/>
  <c r="M108" i="1" s="1"/>
  <c r="N108" i="1" s="1"/>
  <c r="M196" i="1" a="1"/>
  <c r="M196" i="1" s="1"/>
  <c r="N196" i="1" s="1"/>
  <c r="M71" i="1" a="1"/>
  <c r="M71" i="1" s="1"/>
  <c r="N71" i="1" s="1"/>
  <c r="M87" i="1" a="1"/>
  <c r="M87" i="1" s="1"/>
  <c r="N87" i="1" s="1"/>
  <c r="M130" i="1" a="1"/>
  <c r="M130" i="1" s="1"/>
  <c r="N130" i="1" s="1"/>
  <c r="M36" i="1" a="1"/>
  <c r="M36" i="1" s="1"/>
  <c r="N36" i="1" s="1"/>
  <c r="M163" i="1" a="1"/>
  <c r="M163" i="1" s="1"/>
  <c r="N163" i="1" s="1"/>
  <c r="M56" i="1" a="1"/>
  <c r="M56" i="1" s="1"/>
  <c r="N56" i="1" s="1"/>
  <c r="M43" i="1" a="1"/>
  <c r="M43" i="1" s="1"/>
  <c r="N43" i="1" s="1"/>
  <c r="M101" i="1" a="1"/>
  <c r="M101" i="1" s="1"/>
  <c r="N101" i="1" s="1"/>
  <c r="M78" i="1" a="1"/>
  <c r="M78" i="1" s="1"/>
  <c r="N78" i="1" s="1"/>
  <c r="M26" i="1" a="1"/>
  <c r="M26" i="1" s="1"/>
  <c r="N26" i="1" s="1"/>
  <c r="M42" i="1" a="1"/>
  <c r="M42" i="1" s="1"/>
  <c r="N42" i="1" s="1"/>
  <c r="M20" i="1" a="1"/>
  <c r="M20" i="1" s="1"/>
  <c r="N20" i="1" s="1"/>
  <c r="M45" i="1" a="1"/>
  <c r="M45" i="1" s="1"/>
  <c r="N45" i="1" s="1"/>
  <c r="M69" i="1" a="1"/>
  <c r="M69" i="1" s="1"/>
  <c r="N69" i="1" s="1"/>
  <c r="M164" i="1" a="1"/>
  <c r="M164" i="1" s="1"/>
  <c r="N164" i="1" s="1"/>
  <c r="M40" i="1" a="1"/>
  <c r="M40" i="1" s="1"/>
  <c r="N40" i="1" s="1"/>
  <c r="M76" i="1" a="1"/>
  <c r="M76" i="1" s="1"/>
  <c r="N76" i="1" s="1"/>
  <c r="M167" i="1" a="1"/>
  <c r="M167" i="1" s="1"/>
  <c r="N167" i="1" s="1"/>
  <c r="M186" i="1" a="1"/>
  <c r="M186" i="1" s="1"/>
  <c r="N186" i="1" s="1"/>
  <c r="M109" i="1" a="1"/>
  <c r="M109" i="1" s="1"/>
  <c r="N109" i="1" s="1"/>
  <c r="M115" i="1" a="1"/>
  <c r="M115" i="1" s="1"/>
  <c r="N115" i="1" s="1"/>
  <c r="M4" i="1" a="1"/>
  <c r="M4" i="1" s="1"/>
  <c r="N4" i="1" s="1"/>
  <c r="M147" i="1" a="1"/>
  <c r="M147" i="1" s="1"/>
  <c r="N147" i="1" s="1"/>
  <c r="M176" i="1" a="1"/>
  <c r="M176" i="1" s="1"/>
  <c r="N176" i="1" s="1"/>
  <c r="M122" i="1" a="1"/>
  <c r="M122" i="1" s="1"/>
  <c r="N122" i="1" s="1"/>
  <c r="M144" i="1" a="1"/>
  <c r="M144" i="1" s="1"/>
  <c r="N144" i="1" s="1"/>
  <c r="M18" i="1" a="1"/>
  <c r="M18" i="1" s="1"/>
  <c r="N18" i="1" s="1"/>
  <c r="M145" i="1" a="1"/>
  <c r="M145" i="1" s="1"/>
  <c r="N145" i="1" s="1"/>
  <c r="M35" i="1" a="1"/>
  <c r="M35" i="1" s="1"/>
  <c r="N35" i="1" s="1"/>
  <c r="M58" i="1" a="1"/>
  <c r="M58" i="1" s="1"/>
  <c r="N58" i="1" s="1"/>
  <c r="M162" i="1" a="1"/>
  <c r="M162" i="1" s="1"/>
  <c r="N162" i="1" s="1"/>
  <c r="M21" i="1" a="1"/>
  <c r="M21" i="1" s="1"/>
  <c r="N21" i="1" s="1"/>
  <c r="M107" i="1" a="1"/>
  <c r="M107" i="1" s="1"/>
  <c r="N107" i="1" s="1"/>
  <c r="M90" i="1" a="1"/>
  <c r="M90" i="1" s="1"/>
  <c r="N90" i="1" s="1"/>
  <c r="M77" i="1" a="1"/>
  <c r="M77" i="1" s="1"/>
  <c r="N77" i="1" s="1"/>
  <c r="M19" i="1" a="1"/>
  <c r="M19" i="1" s="1"/>
  <c r="N19" i="1" s="1"/>
  <c r="M100" i="1" a="1"/>
  <c r="M100" i="1" s="1"/>
  <c r="N100" i="1" s="1"/>
  <c r="M102" i="1" a="1"/>
  <c r="M102" i="1" s="1"/>
  <c r="N102" i="1" s="1"/>
  <c r="M199" i="1" a="1"/>
  <c r="M199" i="1" s="1"/>
  <c r="N199" i="1" s="1"/>
  <c r="M135" i="1" a="1"/>
  <c r="M135" i="1" s="1"/>
  <c r="N135" i="1" s="1"/>
  <c r="M113" i="1" a="1"/>
  <c r="M113" i="1" s="1"/>
  <c r="N113" i="1" s="1"/>
  <c r="M105" i="1" a="1"/>
  <c r="M105" i="1" s="1"/>
  <c r="N105" i="1" s="1"/>
  <c r="M11" i="1" a="1"/>
  <c r="M11" i="1" s="1"/>
  <c r="N11" i="1" s="1"/>
  <c r="M85" i="1" a="1"/>
  <c r="M85" i="1" s="1"/>
  <c r="N85" i="1" s="1"/>
  <c r="M39" i="1" a="1"/>
  <c r="M39" i="1" s="1"/>
  <c r="N39" i="1" s="1"/>
  <c r="M178" i="1" a="1"/>
  <c r="M178" i="1" s="1"/>
  <c r="N178" i="1" s="1"/>
  <c r="M8" i="1" a="1"/>
  <c r="M8" i="1" s="1"/>
  <c r="N8" i="1" s="1"/>
  <c r="M140" i="1" a="1"/>
  <c r="M140" i="1" s="1"/>
  <c r="N140" i="1" s="1"/>
  <c r="M23" i="1" a="1"/>
  <c r="M23" i="1" s="1"/>
  <c r="N23" i="1" s="1"/>
  <c r="M182" i="1" a="1"/>
  <c r="M182" i="1" s="1"/>
  <c r="N182" i="1" s="1"/>
  <c r="M126" i="1" a="1"/>
  <c r="M126" i="1" s="1"/>
  <c r="N126" i="1" s="1"/>
  <c r="M172" i="1" a="1"/>
  <c r="M172" i="1" s="1"/>
  <c r="N172" i="1" s="1"/>
  <c r="M33" i="1" a="1"/>
  <c r="M33" i="1" s="1"/>
  <c r="N33" i="1" s="1"/>
  <c r="M104" i="1" a="1"/>
  <c r="M104" i="1" s="1"/>
  <c r="N104" i="1" s="1"/>
  <c r="M142" i="1" a="1"/>
  <c r="M142" i="1" s="1"/>
  <c r="N142" i="1" s="1"/>
  <c r="M149" i="1" a="1"/>
  <c r="M149" i="1" s="1"/>
  <c r="N149" i="1" s="1"/>
  <c r="M156" i="1" a="1"/>
  <c r="M156" i="1" s="1"/>
  <c r="N156" i="1" s="1"/>
  <c r="M67" i="1" a="1"/>
  <c r="M67" i="1" s="1"/>
  <c r="N67" i="1" s="1"/>
  <c r="M16" i="1" a="1"/>
  <c r="M16" i="1" s="1"/>
  <c r="N16" i="1" s="1"/>
  <c r="M94" i="1" a="1"/>
  <c r="M94" i="1" s="1"/>
  <c r="N94" i="1" s="1"/>
  <c r="M3" i="1" a="1"/>
  <c r="M3" i="1" s="1"/>
  <c r="N3" i="1" s="1"/>
  <c r="M187" i="1" a="1"/>
  <c r="M187" i="1" s="1"/>
  <c r="N187" i="1" s="1"/>
  <c r="M17" i="1" a="1"/>
  <c r="M17" i="1" s="1"/>
  <c r="N17" i="1" s="1"/>
  <c r="M194" i="1" a="1"/>
  <c r="M194" i="1" s="1"/>
  <c r="N194" i="1" s="1"/>
  <c r="M86" i="1" a="1"/>
  <c r="M86" i="1" s="1"/>
  <c r="N86" i="1" s="1"/>
  <c r="M128" i="1" a="1"/>
  <c r="M128" i="1" s="1"/>
  <c r="N128" i="1" s="1"/>
  <c r="M157" i="1" a="1"/>
  <c r="M157" i="1" s="1"/>
  <c r="N157" i="1" s="1"/>
  <c r="M52" i="1" a="1"/>
  <c r="M52" i="1" s="1"/>
  <c r="N52" i="1" s="1"/>
  <c r="M151" i="1" a="1"/>
  <c r="M151" i="1" s="1"/>
  <c r="N151" i="1" s="1"/>
  <c r="M75" i="1" a="1"/>
  <c r="M75" i="1" s="1"/>
  <c r="N75" i="1" s="1"/>
  <c r="M51" i="1" a="1"/>
  <c r="M51" i="1" s="1"/>
  <c r="N51" i="1" s="1"/>
  <c r="M121" i="1" a="1"/>
  <c r="M121" i="1" s="1"/>
  <c r="N121" i="1" s="1"/>
  <c r="M118" i="1" a="1"/>
  <c r="M118" i="1" s="1"/>
  <c r="N118" i="1" s="1"/>
  <c r="M181" i="1" a="1"/>
  <c r="M181" i="1" s="1"/>
  <c r="N181" i="1" s="1"/>
  <c r="M28" i="1" a="1"/>
  <c r="M28" i="1" s="1"/>
  <c r="N28" i="1" s="1"/>
  <c r="M89" i="1" a="1"/>
  <c r="M89" i="1" s="1"/>
  <c r="N89" i="1" s="1"/>
  <c r="M5" i="1" a="1"/>
  <c r="M5" i="1" s="1"/>
  <c r="N5" i="1" s="1"/>
  <c r="M12" i="1" a="1"/>
  <c r="M12" i="1" s="1"/>
  <c r="N12" i="1" s="1"/>
  <c r="M60" i="1" a="1"/>
  <c r="M60" i="1" s="1"/>
  <c r="N60" i="1" s="1"/>
  <c r="M9" i="1" a="1"/>
  <c r="M9" i="1" s="1"/>
  <c r="N9" i="1" s="1"/>
  <c r="M195" i="1" a="1"/>
  <c r="M195" i="1" s="1"/>
  <c r="N195" i="1" s="1"/>
  <c r="M46" i="1" a="1"/>
  <c r="M46" i="1" s="1"/>
  <c r="N46" i="1" s="1"/>
  <c r="M197" i="1" a="1"/>
  <c r="M197" i="1" s="1"/>
  <c r="N197" i="1" s="1"/>
  <c r="M119" i="1" a="1"/>
  <c r="M119" i="1" s="1"/>
  <c r="N119" i="1" s="1"/>
  <c r="M193" i="1" a="1"/>
  <c r="M193" i="1" s="1"/>
  <c r="N193" i="1" s="1"/>
  <c r="M80" i="1" a="1"/>
  <c r="M80" i="1" s="1"/>
  <c r="N80" i="1" s="1"/>
  <c r="M137" i="1" a="1"/>
  <c r="M137" i="1" s="1"/>
  <c r="N137" i="1" s="1"/>
  <c r="M190" i="1" a="1"/>
  <c r="M190" i="1" s="1"/>
  <c r="N190" i="1" s="1"/>
  <c r="M7" i="1" a="1"/>
  <c r="M7" i="1" s="1"/>
  <c r="N7" i="1" s="1"/>
  <c r="M50" i="1" a="1"/>
  <c r="M50" i="1" s="1"/>
  <c r="N50" i="1" s="1"/>
  <c r="M198" i="1" a="1"/>
  <c r="M198" i="1" s="1"/>
  <c r="N198" i="1" s="1"/>
  <c r="M44" i="1" a="1"/>
  <c r="M44" i="1" s="1"/>
  <c r="N44" i="1" s="1"/>
  <c r="M24" i="1" a="1"/>
  <c r="M24" i="1" s="1"/>
  <c r="N24" i="1" s="1"/>
  <c r="M97" i="1" a="1"/>
  <c r="M97" i="1" s="1"/>
  <c r="N97" i="1" s="1"/>
  <c r="M143" i="1" a="1"/>
  <c r="M143" i="1" s="1"/>
  <c r="N143" i="1" s="1"/>
  <c r="M131" i="1" a="1"/>
  <c r="M131" i="1" s="1"/>
  <c r="N131" i="1" s="1"/>
  <c r="M72" i="1" a="1"/>
  <c r="M72" i="1" s="1"/>
  <c r="N72" i="1" s="1"/>
  <c r="M81" i="1" a="1"/>
  <c r="M81" i="1" s="1"/>
  <c r="N81" i="1" s="1"/>
  <c r="M38" i="1" a="1"/>
  <c r="M38" i="1" s="1"/>
  <c r="N38" i="1" s="1"/>
  <c r="M125" i="1" a="1"/>
  <c r="M125" i="1" s="1"/>
  <c r="N125" i="1" s="1"/>
  <c r="M2" i="1" a="1"/>
  <c r="M2" i="1" s="1"/>
  <c r="N2" i="1" s="1"/>
  <c r="M173" i="1" a="1"/>
  <c r="M173" i="1" s="1"/>
  <c r="N173" i="1" s="1"/>
  <c r="M65" i="1" a="1"/>
  <c r="M65" i="1" s="1"/>
  <c r="N65" i="1" s="1"/>
  <c r="M177" i="1" a="1"/>
  <c r="M177" i="1" s="1"/>
  <c r="N177" i="1" s="1"/>
  <c r="M159" i="1" a="1"/>
  <c r="M159" i="1" s="1"/>
  <c r="N159" i="1" s="1"/>
  <c r="M63" i="1" a="1"/>
  <c r="M63" i="1" s="1"/>
  <c r="N63" i="1" s="1"/>
  <c r="M120" i="1" a="1"/>
  <c r="M120" i="1" s="1"/>
  <c r="N120" i="1" s="1"/>
  <c r="M141" i="1" a="1"/>
  <c r="M141" i="1" s="1"/>
  <c r="N141" i="1" s="1"/>
  <c r="M179" i="1" a="1"/>
  <c r="M179" i="1" s="1"/>
  <c r="N179" i="1" s="1"/>
  <c r="M68" i="1" a="1"/>
  <c r="M68" i="1" s="1"/>
  <c r="N68" i="1" s="1"/>
  <c r="M175" i="1" a="1"/>
  <c r="M175" i="1" s="1"/>
  <c r="N175" i="1" s="1"/>
  <c r="M10" i="1" a="1"/>
  <c r="M10" i="1" s="1"/>
  <c r="N10" i="1" s="1"/>
  <c r="M57" i="1" a="1"/>
  <c r="M57" i="1" s="1"/>
  <c r="N57" i="1" s="1"/>
  <c r="M184" i="1" a="1"/>
  <c r="M184" i="1" s="1"/>
  <c r="N184" i="1" s="1"/>
  <c r="M154" i="1" a="1"/>
  <c r="M154" i="1" s="1"/>
  <c r="N154" i="1" s="1"/>
  <c r="M70" i="1" a="1"/>
  <c r="M70" i="1" s="1"/>
  <c r="N70" i="1" s="1"/>
  <c r="M132" i="1" a="1"/>
  <c r="M132" i="1" s="1"/>
  <c r="N132" i="1" s="1"/>
  <c r="M74" i="1" a="1"/>
  <c r="M74" i="1" s="1"/>
  <c r="N74" i="1" s="1"/>
  <c r="M61" i="1" a="1"/>
  <c r="M61" i="1" s="1"/>
  <c r="N61" i="1" s="1"/>
  <c r="M59" i="1" a="1"/>
  <c r="M59" i="1" s="1"/>
  <c r="N59" i="1" s="1"/>
  <c r="M166" i="1" a="1"/>
  <c r="M166" i="1" s="1"/>
  <c r="N166" i="1" s="1"/>
  <c r="M185" i="1" a="1"/>
  <c r="M185" i="1" s="1"/>
  <c r="N185" i="1" s="1"/>
  <c r="M22" i="1" a="1"/>
  <c r="M22" i="1" s="1"/>
  <c r="N22" i="1" s="1"/>
  <c r="M106" i="1" a="1"/>
  <c r="M106" i="1" s="1"/>
  <c r="N106" i="1" s="1"/>
  <c r="M95" i="1" a="1"/>
  <c r="M95" i="1" s="1"/>
  <c r="N95" i="1" s="1"/>
  <c r="M133" i="1" a="1"/>
  <c r="M133" i="1" s="1"/>
  <c r="N133" i="1" s="1"/>
  <c r="M62" i="1" a="1"/>
  <c r="M62" i="1" s="1"/>
  <c r="N62" i="1" s="1"/>
  <c r="M79" i="1" a="1"/>
  <c r="M79" i="1" s="1"/>
  <c r="N79" i="1" s="1"/>
  <c r="M188" i="1" a="1"/>
  <c r="M188" i="1" s="1"/>
  <c r="N188" i="1" s="1"/>
  <c r="M110" i="1" a="1"/>
  <c r="M110" i="1" s="1"/>
  <c r="N110" i="1" s="1"/>
  <c r="M160" i="1" a="1"/>
  <c r="M160" i="1" s="1"/>
  <c r="N160" i="1" s="1"/>
  <c r="M136" i="1" a="1"/>
  <c r="M136" i="1" s="1"/>
  <c r="N136" i="1" s="1"/>
  <c r="M73" i="1" a="1"/>
  <c r="M73" i="1" s="1"/>
  <c r="N73" i="1" s="1"/>
  <c r="M146" i="1" a="1"/>
  <c r="M146" i="1" s="1"/>
  <c r="N146" i="1" s="1"/>
  <c r="M127" i="1" a="1"/>
  <c r="M127" i="1" s="1"/>
  <c r="N127" i="1" s="1"/>
  <c r="M13" i="1" a="1"/>
  <c r="M13" i="1" s="1"/>
  <c r="N13" i="1" s="1"/>
  <c r="M134" i="1" a="1"/>
  <c r="M134" i="1" s="1"/>
  <c r="N134" i="1" s="1"/>
  <c r="M49" i="1" a="1"/>
  <c r="M49" i="1" s="1"/>
  <c r="N49" i="1" s="1"/>
  <c r="M129" i="1" a="1"/>
  <c r="M129" i="1" s="1"/>
  <c r="N129" i="1" s="1"/>
  <c r="M155" i="1" a="1"/>
  <c r="M155" i="1" s="1"/>
  <c r="N155" i="1" s="1"/>
  <c r="M93" i="1" a="1"/>
  <c r="M93" i="1" s="1"/>
  <c r="N93" i="1" s="1"/>
  <c r="M41" i="1" a="1"/>
  <c r="M41" i="1" s="1"/>
  <c r="N41" i="1" s="1"/>
  <c r="M30" i="1" a="1"/>
  <c r="M30" i="1" s="1"/>
  <c r="N30" i="1" s="1"/>
  <c r="M169" i="1" a="1"/>
  <c r="M169" i="1" s="1"/>
  <c r="N169" i="1" s="1"/>
  <c r="M158" i="1" a="1"/>
  <c r="M158" i="1" s="1"/>
  <c r="N158" i="1" s="1"/>
  <c r="M37" i="1" a="1"/>
  <c r="M37" i="1" s="1"/>
  <c r="N37" i="1" s="1"/>
  <c r="M103" i="1" a="1"/>
  <c r="M103" i="1" s="1"/>
  <c r="N103" i="1" s="1"/>
  <c r="M66" i="1" a="1"/>
  <c r="M66" i="1" s="1"/>
  <c r="N66" i="1" s="1"/>
  <c r="M82" i="1" a="1"/>
  <c r="M82" i="1" s="1"/>
  <c r="N82" i="1" s="1"/>
  <c r="M15" i="1" a="1"/>
  <c r="M15" i="1" s="1"/>
  <c r="N15" i="1" s="1"/>
  <c r="M27" i="1" a="1"/>
  <c r="M27" i="1" s="1"/>
  <c r="N27" i="1" s="1"/>
  <c r="M111" i="1" a="1"/>
  <c r="M111" i="1" s="1"/>
  <c r="N111" i="1" s="1"/>
  <c r="M114" i="1" a="1"/>
  <c r="M114" i="1" s="1"/>
  <c r="N114" i="1" s="1"/>
  <c r="M138" i="1" a="1"/>
  <c r="M138" i="1" s="1"/>
  <c r="N138" i="1" s="1"/>
  <c r="M165" i="1" a="1"/>
  <c r="M165" i="1" s="1"/>
  <c r="N165" i="1" s="1"/>
  <c r="M116" i="1" a="1"/>
  <c r="M116" i="1" s="1"/>
  <c r="N116" i="1" s="1"/>
  <c r="M31" i="1" a="1"/>
  <c r="M31" i="1" s="1"/>
  <c r="N31" i="1" s="1"/>
  <c r="M92" i="1" a="1"/>
  <c r="M92" i="1" s="1"/>
  <c r="N92" i="1" s="1"/>
  <c r="M180" i="1" a="1"/>
  <c r="M180" i="1" s="1"/>
  <c r="N180" i="1" s="1"/>
  <c r="M112" i="1" a="1"/>
  <c r="M112" i="1" s="1"/>
  <c r="N112" i="1" s="1"/>
  <c r="M64" i="1" a="1"/>
  <c r="M64" i="1" s="1"/>
  <c r="N64" i="1" s="1"/>
  <c r="M170" i="1" a="1"/>
  <c r="M170" i="1" s="1"/>
  <c r="N170" i="1" s="1"/>
  <c r="M161" i="1" a="1"/>
  <c r="M161" i="1" s="1"/>
  <c r="N161" i="1" s="1"/>
  <c r="M84" i="1" a="1"/>
  <c r="M84" i="1" s="1"/>
  <c r="N84" i="1" s="1"/>
  <c r="M55" i="1" a="1"/>
  <c r="M55" i="1" s="1"/>
  <c r="N55" i="1" s="1"/>
  <c r="M189" i="1" a="1"/>
  <c r="M189" i="1" s="1"/>
  <c r="N189" i="1" s="1"/>
  <c r="M150" i="1" a="1"/>
  <c r="M150" i="1" s="1"/>
  <c r="N150" i="1" s="1"/>
  <c r="M91" i="1" a="1"/>
  <c r="M91" i="1" s="1"/>
  <c r="N91" i="1" s="1"/>
  <c r="U47" i="1" l="1"/>
  <c r="U51" i="2"/>
  <c r="U5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<sst xmlns="http://schemas.openxmlformats.org/spreadsheetml/2006/main" count="93" uniqueCount="43">
  <si>
    <t>Date</t>
  </si>
  <si>
    <t>Z1</t>
  </si>
  <si>
    <t>Z2</t>
  </si>
  <si>
    <t>Z3</t>
  </si>
  <si>
    <t>Z4</t>
  </si>
  <si>
    <t>Z5</t>
  </si>
  <si>
    <t>Zm</t>
  </si>
  <si>
    <t>Average:</t>
  </si>
  <si>
    <t xml:space="preserve">Standard deviation: </t>
  </si>
  <si>
    <t>Sharpe ratio:</t>
  </si>
  <si>
    <t>Aggregated Sharpe ratio:</t>
  </si>
  <si>
    <t>Beta:</t>
  </si>
  <si>
    <t>Treynors performance index:</t>
  </si>
  <si>
    <t>Information ratio</t>
  </si>
  <si>
    <t>Standard deviation of error:</t>
  </si>
  <si>
    <t>Intercept (alpha):</t>
  </si>
  <si>
    <t>Log-likelihood test</t>
  </si>
  <si>
    <t>Unrestricted model</t>
  </si>
  <si>
    <t>Alpha1</t>
  </si>
  <si>
    <t>Alpha2</t>
  </si>
  <si>
    <t>Alpha3</t>
  </si>
  <si>
    <t>Alpha4</t>
  </si>
  <si>
    <t>Alpha5</t>
  </si>
  <si>
    <t>Beta1</t>
  </si>
  <si>
    <t>Beta2</t>
  </si>
  <si>
    <t>Beta3</t>
  </si>
  <si>
    <t>Beta4</t>
  </si>
  <si>
    <t>Beta5</t>
  </si>
  <si>
    <t>residul 1</t>
  </si>
  <si>
    <t>Residual 2</t>
  </si>
  <si>
    <t>Residual 3</t>
  </si>
  <si>
    <t>Residual 4</t>
  </si>
  <si>
    <t>Residual 5</t>
  </si>
  <si>
    <t xml:space="preserve"> ε′tΣ−1εt</t>
  </si>
  <si>
    <t>Loglikelihood values</t>
  </si>
  <si>
    <t>Sum of log values</t>
  </si>
  <si>
    <t>Values:</t>
  </si>
  <si>
    <t>LR</t>
  </si>
  <si>
    <t>p-value</t>
  </si>
  <si>
    <t>Restricted model</t>
  </si>
  <si>
    <t>N=5</t>
  </si>
  <si>
    <t>Residual covariance matrix</t>
  </si>
  <si>
    <t>Invers of residual covariance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</si>
</sst>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)"/>
    <numFmt numFmtId="165" formatCode="0.000000"/>
  </numFmts>
  <fonts count="8" x14ac:knownFonts="1"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i/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0" fillId="7" borderId="0" xfId="0" applyFill="1"/>
    <xf numFmtId="0" fontId="1" fillId="5" borderId="0" xfId="0" applyFon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0" fontId="4" fillId="4" borderId="0" xfId="0" applyFont="1" applyFill="1"/>
    <xf numFmtId="0" fontId="7" fillId="4" borderId="0" xfId="0" applyFont="1" applyFill="1"/>
    <xf numFmtId="0" fontId="6" fillId="4" borderId="0" xfId="0" applyFont="1" applyFill="1"/>
    <xf numFmtId="164" fontId="0" fillId="4" borderId="0" xfId="0" applyNumberFormat="1" applyFill="1"/>
    <xf numFmtId="0" fontId="5" fillId="5" borderId="0" xfId="0" applyFont="1" applyFill="1"/>
    <xf numFmtId="0" fontId="7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ropbox/FINANS2/Labs/ex3HOS_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Valuation"/>
      <sheetName val="SL(unrest)"/>
      <sheetName val="SL (rest)"/>
      <sheetName val="Zero beta"/>
      <sheetName val="Zero beta (rest)"/>
      <sheetName val="Zero beta(rest_alt)"/>
    </sheetNames>
    <sheetDataSet>
      <sheetData sheetId="0"/>
      <sheetData sheetId="1"/>
      <sheetData sheetId="2">
        <row r="16">
          <cell r="K16">
            <v>198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A67F-0124-9243-85AB-2DD835E7F7D1}">
  <dimension ref="A1:AC200"/>
  <sheetViews>
    <sheetView zoomScale="75" workbookViewId="0">
      <pane xSplit="1" ySplit="1" topLeftCell="J8" activePane="bottomRight" state="frozen"/>
      <selection pane="topRight" activeCell="B1" sqref="B1"/>
      <selection pane="bottomLeft" activeCell="A2" sqref="A2"/>
      <selection pane="bottomRight" activeCell="Y20" sqref="Y20"/>
    </sheetView>
  </sheetViews>
  <sheetFormatPr baseColWidth="10" defaultColWidth="8.83203125" defaultRowHeight="13" x14ac:dyDescent="0.15"/>
  <cols>
    <col min="1" max="1" width="17.83203125" bestFit="1" customWidth="1"/>
    <col min="2" max="3" width="9.5" bestFit="1" customWidth="1"/>
    <col min="4" max="6" width="9.33203125" bestFit="1" customWidth="1"/>
    <col min="14" max="14" width="17" bestFit="1" customWidth="1"/>
    <col min="19" max="19" width="17" bestFit="1" customWidth="1"/>
    <col min="20" max="20" width="11.1640625" bestFit="1" customWidth="1"/>
    <col min="21" max="21" width="21" bestFit="1" customWidth="1"/>
    <col min="23" max="23" width="24" bestFit="1" customWidth="1"/>
    <col min="24" max="24" width="14.33203125" bestFit="1" customWidth="1"/>
    <col min="25" max="25" width="22.83203125" customWidth="1"/>
    <col min="26" max="26" width="13.6640625" bestFit="1" customWidth="1"/>
  </cols>
  <sheetData>
    <row r="1" spans="1:29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4" t="s">
        <v>28</v>
      </c>
      <c r="I1" s="14" t="s">
        <v>29</v>
      </c>
      <c r="J1" s="14" t="s">
        <v>30</v>
      </c>
      <c r="K1" s="14" t="s">
        <v>31</v>
      </c>
      <c r="L1" s="14" t="s">
        <v>32</v>
      </c>
      <c r="M1" s="14" t="s">
        <v>33</v>
      </c>
      <c r="N1" s="14" t="s">
        <v>34</v>
      </c>
      <c r="P1" s="7"/>
      <c r="Q1" s="7"/>
      <c r="R1" s="5" t="s">
        <v>7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15</v>
      </c>
      <c r="Y1" s="5" t="s">
        <v>14</v>
      </c>
      <c r="Z1" s="5" t="s">
        <v>13</v>
      </c>
    </row>
    <row r="2" spans="1:29" x14ac:dyDescent="0.15">
      <c r="A2" s="1">
        <v>199202</v>
      </c>
      <c r="B2" s="2">
        <v>-9.8018049722602574E-3</v>
      </c>
      <c r="C2" s="2">
        <v>-8.3206889276164486E-3</v>
      </c>
      <c r="D2" s="2">
        <v>1.152899124167584E-2</v>
      </c>
      <c r="E2" s="2">
        <v>-6.0744822502793366E-2</v>
      </c>
      <c r="F2" s="2">
        <v>-2.596421250990094E-3</v>
      </c>
      <c r="G2" s="3">
        <v>-1.8695402697937898E-2</v>
      </c>
      <c r="H2" s="3">
        <f>B2-$R$32-$R$37*G2</f>
        <v>1.0694680158243446E-2</v>
      </c>
      <c r="I2" s="3">
        <f>C2-$R$33-$R$38*G2</f>
        <v>1.3561938693432449E-2</v>
      </c>
      <c r="J2" s="3">
        <f>D2-$R$34-$R$39*G2</f>
        <v>2.5670152041011907E-2</v>
      </c>
      <c r="K2" s="3">
        <f>E2-$R$35-$R$40*G2</f>
        <v>-3.9146312384781654E-2</v>
      </c>
      <c r="L2" s="3">
        <f>F2-$R$36-$R$41*G2</f>
        <v>1.6100661114700116E-2</v>
      </c>
      <c r="M2" s="3" cm="1">
        <f t="array" ref="M2">MMULT(H2:L2,MMULT(_xlfn.ANCHORARRAY($R$71),TRANSPOSE(H2:L2)))</f>
        <v>1.0846016001122105</v>
      </c>
      <c r="N2" s="3">
        <f>-(5/2)*LN(2*PI())-(1/2)*LN(MDETERM(_xlfn.ANCHORARRAY($R$62)))-(M2)/2</f>
        <v>11.158047172559973</v>
      </c>
      <c r="P2" s="7"/>
      <c r="Q2" s="6" t="s">
        <v>1</v>
      </c>
      <c r="R2" s="7">
        <f>AVERAGE(Z1_)</f>
        <v>8.4897480754672437E-3</v>
      </c>
      <c r="S2" s="7">
        <f>STDEV(Z1_)</f>
        <v>7.3038565288765178E-2</v>
      </c>
      <c r="T2" s="7">
        <f>R2/S2</f>
        <v>0.11623651206595018</v>
      </c>
      <c r="U2" s="7">
        <f>T2*SQRT(12)</f>
        <v>0.40265508918563708</v>
      </c>
      <c r="V2" s="7">
        <f>SLOPE(Z1_,Zm)</f>
        <v>1.0942044800429287</v>
      </c>
      <c r="W2" s="7">
        <f>R2/V2</f>
        <v>7.7588313978884157E-3</v>
      </c>
      <c r="X2" s="7">
        <f>INTERCEPT(Z1_,Zm)</f>
        <v>1.2817734504546362E-3</v>
      </c>
      <c r="Y2" s="7">
        <f>INDEX(LINEST(Z1_,Zm,TRUE,TRUE),3,2)</f>
        <v>2.5097048187530224E-2</v>
      </c>
      <c r="Z2" s="7">
        <f>X2/Y2</f>
        <v>5.1072677586502024E-2</v>
      </c>
      <c r="AA2" s="7"/>
      <c r="AB2" s="7"/>
      <c r="AC2" s="7"/>
    </row>
    <row r="3" spans="1:29" x14ac:dyDescent="0.15">
      <c r="A3" s="1">
        <v>199203</v>
      </c>
      <c r="B3" s="2">
        <v>-2.4168842141276171E-2</v>
      </c>
      <c r="C3" s="2">
        <v>-5.0737138862914609E-2</v>
      </c>
      <c r="D3" s="2">
        <v>2.4811545639637257E-3</v>
      </c>
      <c r="E3" s="2">
        <v>-2.512426273839442E-2</v>
      </c>
      <c r="F3" s="2">
        <v>7.4888582167398875E-4</v>
      </c>
      <c r="G3" s="3">
        <v>-3.8175552505766361E-2</v>
      </c>
      <c r="H3" s="3">
        <f t="shared" ref="H3:H66" si="0">B3-$R$32-$R$37*G3</f>
        <v>1.7684476395131144E-2</v>
      </c>
      <c r="I3" s="3">
        <f t="shared" ref="I3:I66" si="1">C3-$R$33-$R$38*G3</f>
        <v>-6.0533514522466414E-3</v>
      </c>
      <c r="J3" s="3">
        <f t="shared" ref="J3:J66" si="2">D3-$R$34-$R$39*G3</f>
        <v>3.1357057121927032E-2</v>
      </c>
      <c r="K3" s="3">
        <f t="shared" ref="K3:K66" si="3">E3-$R$35-$R$40*G3</f>
        <v>1.8979363718789537E-2</v>
      </c>
      <c r="L3" s="3">
        <f t="shared" ref="L3:L66" si="4">F3-$R$36-$R$41*G3</f>
        <v>3.8927868167680041E-2</v>
      </c>
      <c r="M3" s="3" cm="1">
        <f t="array" ref="M3">MMULT(H3:L3,MMULT(_xlfn.ANCHORARRAY($R$71),TRANSPOSE(H3:L3)))</f>
        <v>3.4087083429508747</v>
      </c>
      <c r="N3" s="3">
        <f t="shared" ref="N3:N66" si="5">-(5/2)*LN(2*PI())-(1/2)*LN(MDETERM(_xlfn.ANCHORARRAY($R$62)))-(M3)/2</f>
        <v>9.9959938011406422</v>
      </c>
      <c r="P3" s="7"/>
      <c r="Q3" s="6" t="s">
        <v>2</v>
      </c>
      <c r="R3" s="7">
        <f>AVERAGE(Z2_)</f>
        <v>3.842931343623512E-3</v>
      </c>
      <c r="S3" s="7">
        <f>STDEV(Z2_)</f>
        <v>8.5075414375518299E-2</v>
      </c>
      <c r="T3" s="7">
        <f t="shared" ref="T3:T7" si="6">R3/S3</f>
        <v>4.5170880116563637E-2</v>
      </c>
      <c r="U3" s="7">
        <f t="shared" ref="U3:U7" si="7">T3*SQRT(12)</f>
        <v>0.15647651876898197</v>
      </c>
      <c r="V3" s="7">
        <f>SLOPE(Z2_,Zm)</f>
        <v>1.1769943541229602</v>
      </c>
      <c r="W3" s="7">
        <f t="shared" ref="W3:W6" si="8">R3/V3</f>
        <v>3.2650380438630738E-3</v>
      </c>
      <c r="X3" s="7">
        <f>INTERCEPT(Z2_,Zm)</f>
        <v>-3.9104142083601166E-3</v>
      </c>
      <c r="Y3" s="7">
        <f>INDEX(LINEST(Z2_,Zm,TRUE,TRUE),3,2)</f>
        <v>4.24218315264955E-2</v>
      </c>
      <c r="Z3" s="7">
        <f>X3/Y3</f>
        <v>-9.2179287589640738E-2</v>
      </c>
      <c r="AA3" s="7"/>
      <c r="AB3" s="7"/>
      <c r="AC3" s="7"/>
    </row>
    <row r="4" spans="1:29" x14ac:dyDescent="0.15">
      <c r="A4" s="1">
        <v>199204</v>
      </c>
      <c r="B4" s="2">
        <v>-3.0467007778961337E-2</v>
      </c>
      <c r="C4" s="2">
        <v>-0.1020063373160281</v>
      </c>
      <c r="D4" s="2">
        <v>-5.0010942889499345E-2</v>
      </c>
      <c r="E4" s="2">
        <v>-7.2088238681846745E-2</v>
      </c>
      <c r="F4" s="2">
        <v>-6.0016658674551644E-2</v>
      </c>
      <c r="G4" s="3">
        <v>-5.7086000352280938E-2</v>
      </c>
      <c r="H4" s="3">
        <f t="shared" si="0"/>
        <v>3.2118558110427776E-2</v>
      </c>
      <c r="I4" s="3">
        <f t="shared" si="1"/>
        <v>-3.5188215863002859E-2</v>
      </c>
      <c r="J4" s="3">
        <f t="shared" si="2"/>
        <v>-6.8312198626398549E-3</v>
      </c>
      <c r="K4" s="3">
        <f t="shared" si="3"/>
        <v>-6.1376637663592554E-3</v>
      </c>
      <c r="L4" s="3">
        <f t="shared" si="4"/>
        <v>-2.925529493785467E-3</v>
      </c>
      <c r="M4" s="3" cm="1">
        <f t="array" ref="M4">MMULT(H4:L4,MMULT(_xlfn.ANCHORARRAY($R$71),TRANSPOSE(H4:L4)))</f>
        <v>2.2631147962900116</v>
      </c>
      <c r="N4" s="3">
        <f t="shared" si="5"/>
        <v>10.568790574471073</v>
      </c>
      <c r="P4" s="7"/>
      <c r="Q4" s="6" t="s">
        <v>3</v>
      </c>
      <c r="R4" s="7">
        <f>AVERAGE(Z3_)</f>
        <v>9.9800081097030317E-3</v>
      </c>
      <c r="S4" s="7">
        <f>STDEV(Z3_)</f>
        <v>7.036083424848831E-2</v>
      </c>
      <c r="T4" s="7">
        <f t="shared" si="6"/>
        <v>0.14184038913548627</v>
      </c>
      <c r="U4" s="7">
        <f t="shared" si="7"/>
        <v>0.4913495210960056</v>
      </c>
      <c r="V4" s="7">
        <f>SLOPE(Z3_,Zm)</f>
        <v>0.74798448581172916</v>
      </c>
      <c r="W4" s="7">
        <f t="shared" si="8"/>
        <v>1.3342533567220325E-2</v>
      </c>
      <c r="X4" s="7">
        <f>INTERCEPT(Z3_,Zm)</f>
        <v>5.0527268821371155E-3</v>
      </c>
      <c r="Y4" s="7">
        <f>INDEX(LINEST(Z3_,Zm,TRUE,TRUE),3,2)</f>
        <v>5.2580282709499354E-2</v>
      </c>
      <c r="Z4" s="7">
        <f>X4/Y4</f>
        <v>9.609546814445466E-2</v>
      </c>
      <c r="AA4" s="7"/>
      <c r="AB4" s="7"/>
      <c r="AC4" s="7"/>
    </row>
    <row r="5" spans="1:29" x14ac:dyDescent="0.15">
      <c r="A5" s="1">
        <v>199205</v>
      </c>
      <c r="B5" s="2">
        <v>2.9263017596999851E-2</v>
      </c>
      <c r="C5" s="2">
        <v>2.3406399394544225E-3</v>
      </c>
      <c r="D5" s="2">
        <v>3.7997501654457186E-2</v>
      </c>
      <c r="E5" s="2">
        <v>-4.1444904214398368E-3</v>
      </c>
      <c r="F5" s="2">
        <v>3.986770761676775E-2</v>
      </c>
      <c r="G5" s="3">
        <v>2.50595965646641E-2</v>
      </c>
      <c r="H5" s="3">
        <f t="shared" si="0"/>
        <v>1.7892232817421673E-3</v>
      </c>
      <c r="I5" s="3">
        <f t="shared" si="1"/>
        <v>-2.699116044047245E-2</v>
      </c>
      <c r="J5" s="3">
        <f t="shared" si="2"/>
        <v>1.9042478844143937E-2</v>
      </c>
      <c r="K5" s="3">
        <f t="shared" si="3"/>
        <v>-3.3095455463497424E-2</v>
      </c>
      <c r="L5" s="3">
        <f t="shared" si="4"/>
        <v>1.4805859600401022E-2</v>
      </c>
      <c r="M5" s="3" cm="1">
        <f t="array" ref="M5">MMULT(H5:L5,MMULT(_xlfn.ANCHORARRAY($R$71),TRANSPOSE(H5:L5)))</f>
        <v>0.99914664684923049</v>
      </c>
      <c r="N5" s="3">
        <f t="shared" si="5"/>
        <v>11.200774649191464</v>
      </c>
      <c r="P5" s="7"/>
      <c r="Q5" s="6" t="s">
        <v>4</v>
      </c>
      <c r="R5" s="7">
        <f>AVERAGE(Z4_)</f>
        <v>1.4089143795115158E-4</v>
      </c>
      <c r="S5" s="7">
        <f>STDEV(Z4_)</f>
        <v>9.3015659146620883E-2</v>
      </c>
      <c r="T5" s="7">
        <f t="shared" si="6"/>
        <v>1.5147066552424679E-3</v>
      </c>
      <c r="U5" s="7">
        <f t="shared" si="7"/>
        <v>5.2470977708853391E-3</v>
      </c>
      <c r="V5" s="7">
        <f>SLOPE(Z4_,Zm)</f>
        <v>1.1678615549734812</v>
      </c>
      <c r="W5" s="7">
        <f t="shared" si="8"/>
        <v>1.2064053084986672E-4</v>
      </c>
      <c r="X5" s="7">
        <f>INTERCEPT(Z4_,Zm)</f>
        <v>-7.5522926124800445E-3</v>
      </c>
      <c r="Y5" s="7">
        <f>INDEX(LINEST(Z4_,Zm,TRUE,TRUE),3,2)</f>
        <v>5.7493925660202352E-2</v>
      </c>
      <c r="Z5" s="7">
        <f>X5/Y5</f>
        <v>-0.13135809610766913</v>
      </c>
      <c r="AA5" s="7"/>
      <c r="AB5" s="7"/>
      <c r="AC5" s="7"/>
    </row>
    <row r="6" spans="1:29" x14ac:dyDescent="0.15">
      <c r="A6" s="1">
        <v>199206</v>
      </c>
      <c r="B6" s="2">
        <v>-1.0213966566097637E-2</v>
      </c>
      <c r="C6" s="2">
        <v>-1.5746394026513979E-2</v>
      </c>
      <c r="D6" s="2">
        <v>3.205342300223929E-2</v>
      </c>
      <c r="E6" s="2">
        <v>-7.8495121588835655E-3</v>
      </c>
      <c r="F6" s="2">
        <v>3.4334433198736559E-2</v>
      </c>
      <c r="G6" s="3">
        <v>-8.551636388809826E-3</v>
      </c>
      <c r="H6" s="3">
        <f t="shared" si="0"/>
        <v>-8.3848046843533822E-4</v>
      </c>
      <c r="I6" s="3">
        <f t="shared" si="1"/>
        <v>-5.7368597217205639E-3</v>
      </c>
      <c r="J6" s="3">
        <f t="shared" si="2"/>
        <v>3.8521861645978796E-2</v>
      </c>
      <c r="K6" s="3">
        <f t="shared" si="3"/>
        <v>2.0300613412710406E-3</v>
      </c>
      <c r="L6" s="3">
        <f t="shared" si="4"/>
        <v>4.2886837899847749E-2</v>
      </c>
      <c r="M6" s="3" cm="1">
        <f t="array" ref="M6">MMULT(H6:L6,MMULT(_xlfn.ANCHORARRAY($R$71),TRANSPOSE(H6:L6)))</f>
        <v>2.2563391922792095</v>
      </c>
      <c r="N6" s="3">
        <f t="shared" si="5"/>
        <v>10.572178376476474</v>
      </c>
      <c r="P6" s="7"/>
      <c r="Q6" s="6" t="s">
        <v>5</v>
      </c>
      <c r="R6" s="7">
        <f>AVERAGE(Z5_)</f>
        <v>4.8402427574087293E-3</v>
      </c>
      <c r="S6" s="7">
        <f>STDEV(Z5_)</f>
        <v>7.0070635226677058E-2</v>
      </c>
      <c r="T6" s="7">
        <f t="shared" si="6"/>
        <v>6.9076621636876043E-2</v>
      </c>
      <c r="U6" s="7">
        <f t="shared" si="7"/>
        <v>0.23928843658056184</v>
      </c>
      <c r="V6" s="7">
        <f>SLOPE(Z5_,Zm)</f>
        <v>1.0030334786956407</v>
      </c>
      <c r="W6" s="7">
        <f t="shared" si="8"/>
        <v>4.8256043893001969E-3</v>
      </c>
      <c r="X6" s="7">
        <f>INTERCEPT(Z5_,Zm)</f>
        <v>-1.7671510107036582E-3</v>
      </c>
      <c r="Y6" s="7">
        <f>INDEX(LINEST(Z5_,Zm,TRUE,TRUE),3,2)</f>
        <v>3.0962227887923736E-2</v>
      </c>
      <c r="Z6" s="7">
        <f>X6/Y6</f>
        <v>-5.7074413931075804E-2</v>
      </c>
      <c r="AA6" s="7"/>
      <c r="AB6" s="7"/>
      <c r="AC6" s="7"/>
    </row>
    <row r="7" spans="1:29" x14ac:dyDescent="0.15">
      <c r="A7" s="1">
        <v>199207</v>
      </c>
      <c r="B7" s="2">
        <v>7.2362205622937534E-2</v>
      </c>
      <c r="C7" s="2">
        <v>-7.9926613706437534E-4</v>
      </c>
      <c r="D7" s="2">
        <v>5.6670856883957954E-2</v>
      </c>
      <c r="E7" s="2">
        <v>5.1168368645110054E-2</v>
      </c>
      <c r="F7" s="2">
        <v>4.9788260892757678E-3</v>
      </c>
      <c r="G7" s="3">
        <v>3.1843209705911001E-2</v>
      </c>
      <c r="H7" s="3">
        <f t="shared" si="0"/>
        <v>3.7451276728279068E-2</v>
      </c>
      <c r="I7" s="3">
        <f t="shared" si="1"/>
        <v>-3.8071161881266712E-2</v>
      </c>
      <c r="J7" s="3">
        <f t="shared" si="2"/>
        <v>3.2584724261207093E-2</v>
      </c>
      <c r="K7" s="3">
        <f t="shared" si="3"/>
        <v>1.4380400066131643E-2</v>
      </c>
      <c r="L7" s="3">
        <f t="shared" si="4"/>
        <v>-2.6867244534548439E-2</v>
      </c>
      <c r="M7" s="3" cm="1">
        <f t="array" ref="M7">MMULT(H7:L7,MMULT(_xlfn.ANCHORARRAY($R$71),TRANSPOSE(H7:L7)))</f>
        <v>4.643894600386421</v>
      </c>
      <c r="N7" s="3">
        <f t="shared" si="5"/>
        <v>9.3784006724228686</v>
      </c>
      <c r="P7" s="7"/>
      <c r="Q7" s="10" t="s">
        <v>6</v>
      </c>
      <c r="R7" s="7">
        <f>AVERAGE(Zm)</f>
        <v>6.5874109971929733E-3</v>
      </c>
      <c r="S7" s="7">
        <f>STDEV(Zm)</f>
        <v>6.2707319630970038E-2</v>
      </c>
      <c r="T7" s="7">
        <f t="shared" si="6"/>
        <v>0.1050501127453639</v>
      </c>
      <c r="U7" s="7">
        <f t="shared" si="7"/>
        <v>0.36390426523161828</v>
      </c>
      <c r="V7" s="7"/>
      <c r="W7" s="7"/>
      <c r="X7" s="7"/>
      <c r="Y7" s="7"/>
      <c r="Z7" s="7"/>
      <c r="AA7" s="7"/>
      <c r="AB7" s="7"/>
      <c r="AC7" s="7"/>
    </row>
    <row r="8" spans="1:29" x14ac:dyDescent="0.15">
      <c r="A8" s="1">
        <v>199208</v>
      </c>
      <c r="B8" s="2">
        <v>-3.1275361507379661E-2</v>
      </c>
      <c r="C8" s="2">
        <v>2.0641842975534556E-2</v>
      </c>
      <c r="D8" s="2">
        <v>-4.9293669308977175E-3</v>
      </c>
      <c r="E8" s="2">
        <v>-6.3604858914889637E-2</v>
      </c>
      <c r="F8" s="2">
        <v>-2.2024890774686501E-2</v>
      </c>
      <c r="G8" s="3">
        <v>-1.6153849135800223E-2</v>
      </c>
      <c r="H8" s="3">
        <f t="shared" si="0"/>
        <v>-1.3565278768758075E-2</v>
      </c>
      <c r="I8" s="3">
        <f t="shared" si="1"/>
        <v>3.9549628541678511E-2</v>
      </c>
      <c r="J8" s="3">
        <f t="shared" si="2"/>
        <v>7.2893684367423273E-3</v>
      </c>
      <c r="K8" s="3">
        <f t="shared" si="3"/>
        <v>-4.4942566390808333E-2</v>
      </c>
      <c r="L8" s="3">
        <f t="shared" si="4"/>
        <v>-5.8695903141992682E-3</v>
      </c>
      <c r="M8" s="3" cm="1">
        <f t="array" ref="M8">MMULT(H8:L8,MMULT(_xlfn.ANCHORARRAY($R$71),TRANSPOSE(H8:L8)))</f>
        <v>2.3493697316782649</v>
      </c>
      <c r="N8" s="3">
        <f t="shared" si="5"/>
        <v>10.525663106776946</v>
      </c>
      <c r="P8" s="7"/>
      <c r="Q8" s="7"/>
      <c r="R8" s="7"/>
      <c r="S8" s="7"/>
      <c r="T8" s="7"/>
      <c r="U8" s="7"/>
      <c r="V8" s="7"/>
      <c r="W8" s="7"/>
      <c r="X8" s="7"/>
      <c r="Y8" s="8"/>
      <c r="Z8" s="7"/>
      <c r="AA8" s="7"/>
      <c r="AB8" s="7"/>
      <c r="AC8" s="7"/>
    </row>
    <row r="9" spans="1:29" x14ac:dyDescent="0.15">
      <c r="A9" s="1">
        <v>199209</v>
      </c>
      <c r="B9" s="2">
        <v>7.8093784006183498E-2</v>
      </c>
      <c r="C9" s="2">
        <v>7.9616628510756404E-2</v>
      </c>
      <c r="D9" s="2">
        <v>7.1023389474920748E-2</v>
      </c>
      <c r="E9" s="2">
        <v>3.7129011890346036E-2</v>
      </c>
      <c r="F9" s="2">
        <v>2.5515664850472568E-2</v>
      </c>
      <c r="G9" s="3">
        <v>4.9690677938071845E-2</v>
      </c>
      <c r="H9" s="3">
        <f t="shared" si="0"/>
        <v>2.3615992971777119E-2</v>
      </c>
      <c r="I9" s="3">
        <f t="shared" si="1"/>
        <v>2.1454596960816474E-2</v>
      </c>
      <c r="J9" s="3">
        <f t="shared" si="2"/>
        <v>3.3437471786835801E-2</v>
      </c>
      <c r="K9" s="3">
        <f t="shared" si="3"/>
        <v>-2.0277861208711903E-2</v>
      </c>
      <c r="L9" s="3">
        <f t="shared" si="4"/>
        <v>-2.4179477491531709E-2</v>
      </c>
      <c r="M9" s="3" cm="1">
        <f t="array" ref="M9">MMULT(H9:L9,MMULT(_xlfn.ANCHORARRAY($R$71),TRANSPOSE(H9:L9)))</f>
        <v>2.339123929634471</v>
      </c>
      <c r="N9" s="3">
        <f t="shared" si="5"/>
        <v>10.530786007798843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15">
      <c r="A10" s="1">
        <v>199210</v>
      </c>
      <c r="B10" s="2">
        <v>6.2985237748928224E-2</v>
      </c>
      <c r="C10" s="2">
        <v>0.10043235339355563</v>
      </c>
      <c r="D10" s="2">
        <v>-1.7056871199422393E-2</v>
      </c>
      <c r="E10" s="2">
        <v>8.3085407556727553E-2</v>
      </c>
      <c r="F10" s="2">
        <v>2.701910690560283E-2</v>
      </c>
      <c r="G10" s="3">
        <v>6.6562204458007812E-2</v>
      </c>
      <c r="H10" s="3">
        <f t="shared" si="0"/>
        <v>-9.9894531935453279E-3</v>
      </c>
      <c r="I10" s="3">
        <f t="shared" si="1"/>
        <v>2.2522507998710833E-2</v>
      </c>
      <c r="J10" s="3">
        <f t="shared" si="2"/>
        <v>-6.740437382384E-2</v>
      </c>
      <c r="K10" s="3">
        <f t="shared" si="3"/>
        <v>6.1871203311724549E-3</v>
      </c>
      <c r="L10" s="3">
        <f t="shared" si="4"/>
        <v>-3.9549077759954254E-2</v>
      </c>
      <c r="M10" s="3" cm="1">
        <f t="array" ref="M10">MMULT(H10:L10,MMULT(_xlfn.ANCHORARRAY($R$71),TRANSPOSE(H10:L10)))</f>
        <v>3.4203781890592975</v>
      </c>
      <c r="N10" s="3">
        <f t="shared" si="5"/>
        <v>9.9901588780864294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15">
      <c r="A11" s="1">
        <v>199211</v>
      </c>
      <c r="B11" s="2">
        <v>0.14548366618947517</v>
      </c>
      <c r="C11" s="2">
        <v>9.8061240125394383E-2</v>
      </c>
      <c r="D11" s="2">
        <v>-2.1112157034836734E-2</v>
      </c>
      <c r="E11" s="2">
        <v>7.299224531442719E-2</v>
      </c>
      <c r="F11" s="2">
        <v>5.1812418447806999E-2</v>
      </c>
      <c r="G11" s="3">
        <v>9.7820963539191688E-2</v>
      </c>
      <c r="H11" s="3">
        <f t="shared" si="0"/>
        <v>3.8238801929143557E-2</v>
      </c>
      <c r="I11" s="3">
        <f t="shared" si="1"/>
        <v>-1.6436412225064964E-2</v>
      </c>
      <c r="J11" s="3">
        <f t="shared" si="2"/>
        <v>-9.5103715136245187E-2</v>
      </c>
      <c r="K11" s="3">
        <f t="shared" si="3"/>
        <v>-4.0018803706085598E-2</v>
      </c>
      <c r="L11" s="3">
        <f t="shared" si="4"/>
        <v>-4.6017333707528002E-2</v>
      </c>
      <c r="M11" s="3" cm="1">
        <f t="array" ref="M11">MMULT(H11:L11,MMULT(_xlfn.ANCHORARRAY($R$71),TRANSPOSE(H11:L11)))</f>
        <v>6.4946714344463929</v>
      </c>
      <c r="N11" s="3">
        <f t="shared" si="5"/>
        <v>8.453012255392883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15">
      <c r="A12" s="1">
        <v>199212</v>
      </c>
      <c r="B12" s="2">
        <v>6.721758382438392E-2</v>
      </c>
      <c r="C12" s="2">
        <v>8.8014002592989915E-2</v>
      </c>
      <c r="D12" s="2">
        <v>0.11757656051837012</v>
      </c>
      <c r="E12" s="2">
        <v>2.782186825470491E-2</v>
      </c>
      <c r="F12" s="2">
        <v>4.2895958004858244E-2</v>
      </c>
      <c r="G12" s="3">
        <v>4.7042751107333219E-2</v>
      </c>
      <c r="H12" s="3">
        <f t="shared" si="0"/>
        <v>1.5642816265309389E-2</v>
      </c>
      <c r="I12" s="3">
        <f t="shared" si="1"/>
        <v>3.2951321067279667E-2</v>
      </c>
      <c r="J12" s="3">
        <f t="shared" si="2"/>
        <v>8.1993528764509063E-2</v>
      </c>
      <c r="K12" s="3">
        <f t="shared" si="3"/>
        <v>-2.6525895855394416E-2</v>
      </c>
      <c r="L12" s="3">
        <f t="shared" si="4"/>
        <v>-4.1510196063535842E-3</v>
      </c>
      <c r="M12" s="3" cm="1">
        <f t="array" ref="M12">MMULT(H12:L12,MMULT(_xlfn.ANCHORARRAY($R$71),TRANSPOSE(H12:L12)))</f>
        <v>3.7639890672868126</v>
      </c>
      <c r="N12" s="3">
        <f t="shared" si="5"/>
        <v>9.8183534389726734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15">
      <c r="A13" s="1">
        <v>199301</v>
      </c>
      <c r="B13" s="2">
        <v>0.11621531828190325</v>
      </c>
      <c r="C13" s="2">
        <v>0.14327182242153064</v>
      </c>
      <c r="D13" s="2">
        <v>0.18364936129397605</v>
      </c>
      <c r="E13" s="2">
        <v>0.13285784326718092</v>
      </c>
      <c r="F13" s="2">
        <v>0.12033194331978882</v>
      </c>
      <c r="G13" s="3">
        <v>0.12935588673211754</v>
      </c>
      <c r="H13" s="3">
        <f t="shared" si="0"/>
        <v>-2.5602488576058222E-2</v>
      </c>
      <c r="I13" s="3">
        <f t="shared" si="1"/>
        <v>-8.1368819366658407E-3</v>
      </c>
      <c r="J13" s="3">
        <f t="shared" si="2"/>
        <v>8.5804857798935402E-2</v>
      </c>
      <c r="K13" s="3">
        <f t="shared" si="3"/>
        <v>-1.6585015683173998E-2</v>
      </c>
      <c r="L13" s="3">
        <f t="shared" si="4"/>
        <v>-9.0355652487248556E-3</v>
      </c>
      <c r="M13" s="3" cm="1">
        <f t="array" ref="M13">MMULT(H13:L13,MMULT(_xlfn.ANCHORARRAY($R$71),TRANSPOSE(H13:L13)))</f>
        <v>4.9651822517488515</v>
      </c>
      <c r="N13" s="3">
        <f t="shared" si="5"/>
        <v>9.2177568467416542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15">
      <c r="A14" s="1">
        <v>199302</v>
      </c>
      <c r="B14" s="2">
        <v>0.16748044693333899</v>
      </c>
      <c r="C14" s="2">
        <v>0.23910840584042051</v>
      </c>
      <c r="D14" s="2">
        <v>2.4579329765490467E-2</v>
      </c>
      <c r="E14" s="2">
        <v>0.1584208320850585</v>
      </c>
      <c r="F14" s="2">
        <v>0.15527256012879898</v>
      </c>
      <c r="G14" s="3">
        <v>0.15960886548972458</v>
      </c>
      <c r="H14" s="3">
        <f t="shared" si="0"/>
        <v>-7.5048577997622046E-3</v>
      </c>
      <c r="I14" s="3">
        <f t="shared" si="1"/>
        <v>5.2289142037401926E-2</v>
      </c>
      <c r="J14" s="3">
        <f t="shared" si="2"/>
        <v>-9.6148459218629662E-2</v>
      </c>
      <c r="K14" s="3">
        <f t="shared" si="3"/>
        <v>-2.5972826179624181E-2</v>
      </c>
      <c r="L14" s="3">
        <f t="shared" si="4"/>
        <v>-4.3506452426964048E-3</v>
      </c>
      <c r="M14" s="3" cm="1">
        <f t="array" ref="M14">MMULT(H14:L14,MMULT(_xlfn.ANCHORARRAY($R$71),TRANSPOSE(H14:L14)))</f>
        <v>5.6994153777040983</v>
      </c>
      <c r="N14" s="3">
        <f t="shared" si="5"/>
        <v>8.8506402837640294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15">
      <c r="A15" s="1">
        <v>199303</v>
      </c>
      <c r="B15" s="2">
        <v>3.9675897753124481E-2</v>
      </c>
      <c r="C15" s="2">
        <v>-2.3543493221780985E-2</v>
      </c>
      <c r="D15" s="2">
        <v>-8.1261390916042342E-2</v>
      </c>
      <c r="E15" s="2">
        <v>-5.0648216473830311E-2</v>
      </c>
      <c r="F15" s="2">
        <v>-3.9486862216888893E-2</v>
      </c>
      <c r="G15" s="3">
        <v>-3.036314413667739E-3</v>
      </c>
      <c r="H15" s="3">
        <f t="shared" si="0"/>
        <v>4.3004725392560096E-2</v>
      </c>
      <c r="I15" s="3">
        <f t="shared" si="1"/>
        <v>-1.9989542620757389E-2</v>
      </c>
      <c r="J15" s="3">
        <f t="shared" si="2"/>
        <v>-7.8964729482493584E-2</v>
      </c>
      <c r="K15" s="3">
        <f t="shared" si="3"/>
        <v>-4.7140409306226434E-2</v>
      </c>
      <c r="L15" s="3">
        <f t="shared" si="4"/>
        <v>-3.645027500891504E-2</v>
      </c>
      <c r="M15" s="3" cm="1">
        <f t="array" ref="M15">MMULT(H15:L15,MMULT(_xlfn.ANCHORARRAY($R$71),TRANSPOSE(H15:L15)))</f>
        <v>5.6629314074216346</v>
      </c>
      <c r="N15" s="3">
        <f t="shared" si="5"/>
        <v>8.8688822689052618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15">
      <c r="A16" s="1">
        <v>199304</v>
      </c>
      <c r="B16" s="2">
        <v>0.15440843246053179</v>
      </c>
      <c r="C16" s="2">
        <v>4.1908753453875236E-2</v>
      </c>
      <c r="D16" s="2">
        <v>-1.7865349142227697E-2</v>
      </c>
      <c r="E16" s="2">
        <v>-7.8006157093535713E-2</v>
      </c>
      <c r="F16" s="2">
        <v>2.0547817218897237E-2</v>
      </c>
      <c r="G16" s="3">
        <v>7.0306969502462721E-2</v>
      </c>
      <c r="H16" s="3">
        <f t="shared" si="0"/>
        <v>7.7328212351822828E-2</v>
      </c>
      <c r="I16" s="3">
        <f t="shared" si="1"/>
        <v>-4.0384271074370412E-2</v>
      </c>
      <c r="J16" s="3">
        <f t="shared" si="2"/>
        <v>-7.1045383673284085E-2</v>
      </c>
      <c r="K16" s="3">
        <f t="shared" si="3"/>
        <v>-0.15923071356340923</v>
      </c>
      <c r="L16" s="3">
        <f t="shared" si="4"/>
        <v>-4.9765468935383257E-2</v>
      </c>
      <c r="M16" s="3" cm="1">
        <f t="array" ref="M16">MMULT(H16:L16,MMULT(_xlfn.ANCHORARRAY($R$71),TRANSPOSE(H16:L16)))</f>
        <v>15.637152138847378</v>
      </c>
      <c r="N16" s="3">
        <f t="shared" si="5"/>
        <v>3.8817719031923898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15">
      <c r="A17" s="1">
        <v>199305</v>
      </c>
      <c r="B17" s="2">
        <v>-2.0977307073287627E-2</v>
      </c>
      <c r="C17" s="2">
        <v>-7.8695121251820432E-2</v>
      </c>
      <c r="D17" s="2">
        <v>-2.5376367703670603E-3</v>
      </c>
      <c r="E17" s="2">
        <v>-3.8330308197272588E-2</v>
      </c>
      <c r="F17" s="2">
        <v>-5.2758502181178613E-2</v>
      </c>
      <c r="G17" s="3">
        <v>-1.8671900371096225E-2</v>
      </c>
      <c r="H17" s="3">
        <f t="shared" si="0"/>
        <v>-5.0658844273183262E-4</v>
      </c>
      <c r="I17" s="3">
        <f t="shared" si="1"/>
        <v>-5.6840002675364681E-2</v>
      </c>
      <c r="J17" s="3">
        <f t="shared" si="2"/>
        <v>1.1585746921495235E-2</v>
      </c>
      <c r="K17" s="3">
        <f t="shared" si="3"/>
        <v>-1.6758949954633028E-2</v>
      </c>
      <c r="L17" s="3">
        <f t="shared" si="4"/>
        <v>-3.4084924253870608E-2</v>
      </c>
      <c r="M17" s="3" cm="1">
        <f t="array" ref="M17">MMULT(H17:L17,MMULT(_xlfn.ANCHORARRAY($R$71),TRANSPOSE(H17:L17)))</f>
        <v>3.6754674757589214</v>
      </c>
      <c r="N17" s="3">
        <f t="shared" si="5"/>
        <v>9.8626142347366184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15">
      <c r="A18" s="1">
        <v>199306</v>
      </c>
      <c r="B18" s="2">
        <v>-6.5660504190452856E-2</v>
      </c>
      <c r="C18" s="2">
        <v>-9.0588444883461464E-3</v>
      </c>
      <c r="D18" s="2">
        <v>-5.6121777775968884E-2</v>
      </c>
      <c r="E18" s="2">
        <v>-3.0213836423451684E-2</v>
      </c>
      <c r="F18" s="2">
        <v>-7.8316056447362864E-2</v>
      </c>
      <c r="G18" s="3">
        <v>-4.7273247151876127E-2</v>
      </c>
      <c r="H18" s="3">
        <f t="shared" si="0"/>
        <v>-1.3833035000611379E-2</v>
      </c>
      <c r="I18" s="3">
        <f t="shared" si="1"/>
        <v>4.6273628450384241E-2</v>
      </c>
      <c r="J18" s="3">
        <f t="shared" si="2"/>
        <v>-2.0364399329385788E-2</v>
      </c>
      <c r="K18" s="3">
        <f t="shared" si="3"/>
        <v>2.4400216208518892E-2</v>
      </c>
      <c r="L18" s="3">
        <f t="shared" si="4"/>
        <v>-3.1038562082946253E-2</v>
      </c>
      <c r="M18" s="3" cm="1">
        <f t="array" ref="M18">MMULT(H18:L18,MMULT(_xlfn.ANCHORARRAY($R$71),TRANSPOSE(H18:L18)))</f>
        <v>2.5512324148704204</v>
      </c>
      <c r="N18" s="3">
        <f t="shared" si="5"/>
        <v>10.424731765180869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15">
      <c r="A19" s="1">
        <v>199307</v>
      </c>
      <c r="B19" s="2">
        <v>4.7894897535789342E-2</v>
      </c>
      <c r="C19" s="2">
        <v>0.11195771190563353</v>
      </c>
      <c r="D19" s="2">
        <v>0.11206255385648899</v>
      </c>
      <c r="E19" s="2">
        <v>4.3306958441358741E-2</v>
      </c>
      <c r="F19" s="2">
        <v>7.5259084880284419E-2</v>
      </c>
      <c r="G19" s="3">
        <v>7.5531453123831249E-2</v>
      </c>
      <c r="H19" s="3">
        <f t="shared" si="0"/>
        <v>-3.4913123818503457E-2</v>
      </c>
      <c r="I19" s="3">
        <f t="shared" si="1"/>
        <v>2.3549524658197749E-2</v>
      </c>
      <c r="J19" s="3">
        <f t="shared" si="2"/>
        <v>5.4930731595745505E-2</v>
      </c>
      <c r="K19" s="3">
        <f t="shared" si="3"/>
        <v>-4.3953363300902347E-2</v>
      </c>
      <c r="L19" s="3">
        <f t="shared" si="4"/>
        <v>-2.7915428331003189E-4</v>
      </c>
      <c r="M19" s="3" cm="1">
        <f t="array" ref="M19">MMULT(H19:L19,MMULT(_xlfn.ANCHORARRAY($R$71),TRANSPOSE(H19:L19)))</f>
        <v>5.2524357714463195</v>
      </c>
      <c r="N19" s="3">
        <f t="shared" si="5"/>
        <v>9.0741300868929198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15">
      <c r="A20" s="1">
        <v>199308</v>
      </c>
      <c r="B20" s="2">
        <v>-7.3950707392103432E-3</v>
      </c>
      <c r="C20" s="2">
        <v>0.13767239914248899</v>
      </c>
      <c r="D20" s="2">
        <v>0.1711919806499628</v>
      </c>
      <c r="E20" s="2">
        <v>7.5866081999212284E-2</v>
      </c>
      <c r="F20" s="2">
        <v>0.1557021964154284</v>
      </c>
      <c r="G20" s="3">
        <v>6.9985116125137137E-2</v>
      </c>
      <c r="H20" s="3">
        <f t="shared" si="0"/>
        <v>-8.4122430678542817E-2</v>
      </c>
      <c r="I20" s="3">
        <f t="shared" si="1"/>
        <v>5.5756098117790531E-2</v>
      </c>
      <c r="J20" s="3">
        <f t="shared" si="2"/>
        <v>0.11825539529387777</v>
      </c>
      <c r="K20" s="3">
        <f t="shared" si="3"/>
        <v>-4.9866422325971771E-3</v>
      </c>
      <c r="L20" s="3">
        <f t="shared" si="4"/>
        <v>8.5710792555033749E-2</v>
      </c>
      <c r="M20" s="3" cm="1">
        <f t="array" ref="M20">MMULT(H20:L20,MMULT(_xlfn.ANCHORARRAY($R$71),TRANSPOSE(H20:L20)))</f>
        <v>21.424217839469232</v>
      </c>
      <c r="N20" s="3">
        <f t="shared" si="5"/>
        <v>0.98823905288146285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15">
      <c r="A21" s="1">
        <v>199309</v>
      </c>
      <c r="B21" s="2">
        <v>-5.06861771615068E-2</v>
      </c>
      <c r="C21" s="2">
        <v>-2.6673741878036054E-2</v>
      </c>
      <c r="D21" s="2">
        <v>-1.1083162481398888E-2</v>
      </c>
      <c r="E21" s="2">
        <v>2.2209184444504163E-2</v>
      </c>
      <c r="F21" s="2">
        <v>-5.2038127181345973E-3</v>
      </c>
      <c r="G21" s="3">
        <v>-2.7039160019198476E-2</v>
      </c>
      <c r="H21" s="3">
        <f t="shared" si="0"/>
        <v>-2.1042111707065377E-2</v>
      </c>
      <c r="I21" s="3">
        <f t="shared" si="1"/>
        <v>4.9751013935419794E-3</v>
      </c>
      <c r="J21" s="3">
        <f t="shared" si="2"/>
        <v>9.3691976997829478E-3</v>
      </c>
      <c r="K21" s="3">
        <f t="shared" si="3"/>
        <v>5.3447108585159983E-2</v>
      </c>
      <c r="L21" s="3">
        <f t="shared" si="4"/>
        <v>2.1837776604452935E-2</v>
      </c>
      <c r="M21" s="3" cm="1">
        <f t="array" ref="M21">MMULT(H21:L21,MMULT(_xlfn.ANCHORARRAY($R$71),TRANSPOSE(H21:L21)))</f>
        <v>1.5117296708314087</v>
      </c>
      <c r="N21" s="3">
        <f t="shared" si="5"/>
        <v>10.944483137200375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15">
      <c r="A22" s="1">
        <v>199310</v>
      </c>
      <c r="B22" s="2">
        <v>-3.0715277575545277E-2</v>
      </c>
      <c r="C22" s="2">
        <v>-5.0171012238099069E-2</v>
      </c>
      <c r="D22" s="2">
        <v>-0.10645379983277749</v>
      </c>
      <c r="E22" s="2">
        <v>2.3435546488086781E-2</v>
      </c>
      <c r="F22" s="2">
        <v>-7.3638977947250134E-2</v>
      </c>
      <c r="G22" s="3">
        <v>-2.5947505342220782E-2</v>
      </c>
      <c r="H22" s="3">
        <f t="shared" si="0"/>
        <v>-2.268034902395754E-3</v>
      </c>
      <c r="I22" s="3">
        <f t="shared" si="1"/>
        <v>-1.9799930840551927E-2</v>
      </c>
      <c r="J22" s="3">
        <f t="shared" si="2"/>
        <v>-8.6827164808411433E-2</v>
      </c>
      <c r="K22" s="3">
        <f t="shared" si="3"/>
        <v>5.3412298833353661E-2</v>
      </c>
      <c r="L22" s="3">
        <f t="shared" si="4"/>
        <v>-4.7689141380145864E-2</v>
      </c>
      <c r="M22" s="3" cm="1">
        <f t="array" ref="M22">MMULT(H22:L22,MMULT(_xlfn.ANCHORARRAY($R$71),TRANSPOSE(H22:L22)))</f>
        <v>5.131250304386664</v>
      </c>
      <c r="N22" s="3">
        <f t="shared" si="5"/>
        <v>9.1347228204227466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15">
      <c r="A23" s="1">
        <v>199311</v>
      </c>
      <c r="B23" s="2">
        <v>5.0694401433676615E-2</v>
      </c>
      <c r="C23" s="2">
        <v>0.160984669814215</v>
      </c>
      <c r="D23" s="2">
        <v>0.10379817065082206</v>
      </c>
      <c r="E23" s="2">
        <v>8.7758578581555273E-3</v>
      </c>
      <c r="F23" s="2">
        <v>3.9815967178213403E-2</v>
      </c>
      <c r="G23" s="3">
        <v>6.2596574406242209E-2</v>
      </c>
      <c r="H23" s="3">
        <f t="shared" si="0"/>
        <v>-1.7932617586327061E-2</v>
      </c>
      <c r="I23" s="3">
        <f t="shared" si="1"/>
        <v>8.7716522012500908E-2</v>
      </c>
      <c r="J23" s="3">
        <f t="shared" si="2"/>
        <v>5.6450261730737021E-2</v>
      </c>
      <c r="K23" s="3">
        <f t="shared" si="3"/>
        <v>-6.3540998189840714E-2</v>
      </c>
      <c r="L23" s="3">
        <f t="shared" si="4"/>
        <v>-2.2786231147937576E-2</v>
      </c>
      <c r="M23" s="3" cm="1">
        <f t="array" ref="M23">MMULT(H23:L23,MMULT(_xlfn.ANCHORARRAY($R$71),TRANSPOSE(H23:L23)))</f>
        <v>8.7150591552712537</v>
      </c>
      <c r="N23" s="3">
        <f t="shared" si="5"/>
        <v>7.3428183949804522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15">
      <c r="A24" s="1">
        <v>199312</v>
      </c>
      <c r="B24" s="2">
        <v>-5.0748513940345408E-2</v>
      </c>
      <c r="C24" s="2">
        <v>-4.7221592618710631E-2</v>
      </c>
      <c r="D24" s="2">
        <v>-9.4817462020118468E-2</v>
      </c>
      <c r="E24" s="2">
        <v>-6.0056914036179895E-2</v>
      </c>
      <c r="F24" s="2">
        <v>-2.4003601735683194E-2</v>
      </c>
      <c r="G24" s="3">
        <v>-5.3999241905778608E-2</v>
      </c>
      <c r="H24" s="3">
        <f t="shared" si="0"/>
        <v>8.4529205867826529E-3</v>
      </c>
      <c r="I24" s="3">
        <f t="shared" si="1"/>
        <v>1.5983534413585257E-2</v>
      </c>
      <c r="J24" s="3">
        <f t="shared" si="2"/>
        <v>-5.3972556180455107E-2</v>
      </c>
      <c r="K24" s="3">
        <f t="shared" si="3"/>
        <v>2.3275764993229697E-3</v>
      </c>
      <c r="L24" s="3">
        <f t="shared" si="4"/>
        <v>3.0000491672186269E-2</v>
      </c>
      <c r="M24" s="3" cm="1">
        <f t="array" ref="M24">MMULT(H24:L24,MMULT(_xlfn.ANCHORARRAY($R$71),TRANSPOSE(H24:L24)))</f>
        <v>3.0926676215062834</v>
      </c>
      <c r="N24" s="3">
        <f t="shared" si="5"/>
        <v>10.154014161862937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15">
      <c r="A25" s="1">
        <v>199401</v>
      </c>
      <c r="B25" s="2">
        <v>8.7587591725172553E-2</v>
      </c>
      <c r="C25" s="2">
        <v>5.7151309638703109E-2</v>
      </c>
      <c r="D25" s="2">
        <v>5.1482836039896063E-2</v>
      </c>
      <c r="E25" s="2">
        <v>-1.8305907084871141E-2</v>
      </c>
      <c r="F25" s="2">
        <v>0.17425456004271242</v>
      </c>
      <c r="G25" s="3">
        <v>7.7875766800390489E-2</v>
      </c>
      <c r="H25" s="3">
        <f t="shared" si="0"/>
        <v>2.209409610548399E-3</v>
      </c>
      <c r="I25" s="3">
        <f t="shared" si="1"/>
        <v>-3.4000853977679053E-2</v>
      </c>
      <c r="J25" s="3">
        <f t="shared" si="2"/>
        <v>-7.422219844104086E-3</v>
      </c>
      <c r="K25" s="3">
        <f t="shared" si="3"/>
        <v>-0.10827457822623571</v>
      </c>
      <c r="L25" s="3">
        <f t="shared" si="4"/>
        <v>9.6371796580292518E-2</v>
      </c>
      <c r="M25" s="3" cm="1">
        <f t="array" ref="M25">MMULT(H25:L25,MMULT(_xlfn.ANCHORARRAY($R$71),TRANSPOSE(H25:L25)))</f>
        <v>14.773864854375972</v>
      </c>
      <c r="N25" s="3">
        <f t="shared" si="5"/>
        <v>4.3134155454280929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15">
      <c r="A26" s="1">
        <v>199402</v>
      </c>
      <c r="B26" s="2">
        <v>-6.9524245422341216E-2</v>
      </c>
      <c r="C26" s="2">
        <v>-1.6050787823278487E-2</v>
      </c>
      <c r="D26" s="2">
        <v>-6.0562115956490248E-2</v>
      </c>
      <c r="E26" s="2">
        <v>-2.7538797954467467E-2</v>
      </c>
      <c r="F26" s="2">
        <v>-5.4337114237344459E-3</v>
      </c>
      <c r="G26" s="3">
        <v>-3.2397097130992425E-2</v>
      </c>
      <c r="H26" s="3">
        <f t="shared" si="0"/>
        <v>-3.4006068555783933E-2</v>
      </c>
      <c r="I26" s="3">
        <f t="shared" si="1"/>
        <v>2.1869423042179589E-2</v>
      </c>
      <c r="J26" s="3">
        <f t="shared" si="2"/>
        <v>-3.6057024123854572E-2</v>
      </c>
      <c r="K26" s="3">
        <f t="shared" si="3"/>
        <v>9.889068215814506E-3</v>
      </c>
      <c r="L26" s="3">
        <f t="shared" si="4"/>
        <v>2.6966296388573521E-2</v>
      </c>
      <c r="M26" s="3" cm="1">
        <f t="array" ref="M26">MMULT(H26:L26,MMULT(_xlfn.ANCHORARRAY($R$71),TRANSPOSE(H26:L26)))</f>
        <v>3.2771576959977824</v>
      </c>
      <c r="N26" s="3">
        <f t="shared" si="5"/>
        <v>10.061769124617188</v>
      </c>
      <c r="P26" s="7"/>
      <c r="Q26" s="7"/>
      <c r="R26" s="7"/>
      <c r="S26" s="7"/>
      <c r="T26" s="7"/>
      <c r="U26" s="9" t="s">
        <v>16</v>
      </c>
      <c r="V26" s="7"/>
      <c r="W26" s="7"/>
      <c r="X26" s="7"/>
      <c r="Y26" s="7"/>
      <c r="Z26" s="7"/>
      <c r="AA26" s="7"/>
      <c r="AB26" s="7"/>
      <c r="AC26" s="7"/>
    </row>
    <row r="27" spans="1:29" x14ac:dyDescent="0.15">
      <c r="A27" s="1">
        <v>199403</v>
      </c>
      <c r="B27" s="2">
        <v>4.9241389515100681E-2</v>
      </c>
      <c r="C27" s="2">
        <v>2.0311689748668808E-2</v>
      </c>
      <c r="D27" s="2">
        <v>7.9863803370607431E-2</v>
      </c>
      <c r="E27" s="2">
        <v>5.2896570195759371E-2</v>
      </c>
      <c r="F27" s="2">
        <v>8.1213815401785048E-3</v>
      </c>
      <c r="G27" s="3">
        <v>2.7411571135018679E-2</v>
      </c>
      <c r="H27" s="3">
        <f t="shared" si="0"/>
        <v>1.9189035508592658E-2</v>
      </c>
      <c r="I27" s="3">
        <f t="shared" si="1"/>
        <v>-1.1773053936561813E-2</v>
      </c>
      <c r="J27" s="3">
        <f t="shared" si="2"/>
        <v>5.9129752254099846E-2</v>
      </c>
      <c r="K27" s="3">
        <f t="shared" si="3"/>
        <v>2.1228405242265116E-2</v>
      </c>
      <c r="L27" s="3">
        <f t="shared" si="4"/>
        <v>-1.9292652357093529E-2</v>
      </c>
      <c r="M27" s="3" cm="1">
        <f t="array" ref="M27">MMULT(H27:L27,MMULT(_xlfn.ANCHORARRAY($R$71),TRANSPOSE(H27:L27)))</f>
        <v>3.2083763021724199</v>
      </c>
      <c r="N27" s="3">
        <f t="shared" si="5"/>
        <v>10.09615982152987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15">
      <c r="A28" s="1">
        <v>199404</v>
      </c>
      <c r="B28" s="2">
        <v>-5.3028522087570071E-2</v>
      </c>
      <c r="C28" s="2">
        <v>-4.4314946061206575E-2</v>
      </c>
      <c r="D28" s="2">
        <v>-4.2912675863053015E-2</v>
      </c>
      <c r="E28" s="2">
        <v>-7.814017613239839E-2</v>
      </c>
      <c r="F28" s="2">
        <v>-7.1862957719118603E-2</v>
      </c>
      <c r="G28" s="3">
        <v>-5.0390941080692184E-2</v>
      </c>
      <c r="H28" s="3">
        <f t="shared" si="0"/>
        <v>2.2169942171638979E-3</v>
      </c>
      <c r="I28" s="3">
        <f t="shared" si="1"/>
        <v>1.4666730715653047E-2</v>
      </c>
      <c r="J28" s="3">
        <f t="shared" si="2"/>
        <v>-4.7970806996208842E-3</v>
      </c>
      <c r="K28" s="3">
        <f t="shared" si="3"/>
        <v>-1.9924299835306941E-2</v>
      </c>
      <c r="L28" s="3">
        <f t="shared" si="4"/>
        <v>-2.1467489320127403E-2</v>
      </c>
      <c r="M28" s="3" cm="1">
        <f t="array" ref="M28">MMULT(H28:L28,MMULT(_xlfn.ANCHORARRAY($R$71),TRANSPOSE(H28:L28)))</f>
        <v>0.76207074301496869</v>
      </c>
      <c r="N28" s="3">
        <f t="shared" si="5"/>
        <v>11.319312601108594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15">
      <c r="A29" s="1">
        <v>199405</v>
      </c>
      <c r="B29" s="2">
        <v>-6.2404647858482175E-2</v>
      </c>
      <c r="C29" s="2">
        <v>-0.11488625027973676</v>
      </c>
      <c r="D29" s="2">
        <v>-8.1819814066045105E-2</v>
      </c>
      <c r="E29" s="2">
        <v>-7.8658031953246638E-2</v>
      </c>
      <c r="F29" s="2">
        <v>-0.12649656838257384</v>
      </c>
      <c r="G29" s="3">
        <v>-9.826797394222983E-2</v>
      </c>
      <c r="H29" s="3">
        <f t="shared" si="0"/>
        <v>4.5330291006129682E-2</v>
      </c>
      <c r="I29" s="3">
        <f t="shared" si="1"/>
        <v>1.3461958844408761E-4</v>
      </c>
      <c r="J29" s="3">
        <f t="shared" si="2"/>
        <v>-7.4901382952571316E-3</v>
      </c>
      <c r="K29" s="3">
        <f t="shared" si="3"/>
        <v>3.486944128496651E-2</v>
      </c>
      <c r="L29" s="3">
        <f t="shared" si="4"/>
        <v>-2.8219765663046056E-2</v>
      </c>
      <c r="M29" s="3" cm="1">
        <f t="array" ref="M29">MMULT(H29:L29,MMULT(_xlfn.ANCHORARRAY($R$71),TRANSPOSE(H29:L29)))</f>
        <v>5.9127539878814392</v>
      </c>
      <c r="N29" s="3">
        <f t="shared" si="5"/>
        <v>8.7439709786753603</v>
      </c>
      <c r="P29" s="7"/>
      <c r="Q29" s="7"/>
      <c r="R29" s="7"/>
      <c r="S29" s="19" t="s">
        <v>39</v>
      </c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15">
      <c r="A30" s="1">
        <v>199406</v>
      </c>
      <c r="B30" s="2">
        <v>3.1785125160973295E-2</v>
      </c>
      <c r="C30" s="2">
        <v>2.452158230966462E-2</v>
      </c>
      <c r="D30" s="2">
        <v>3.5920186673921682E-2</v>
      </c>
      <c r="E30" s="2">
        <v>5.7733850802931835E-2</v>
      </c>
      <c r="F30" s="2">
        <v>-1.4336477880223453E-2</v>
      </c>
      <c r="G30" s="3">
        <v>2.3012048688491014E-2</v>
      </c>
      <c r="H30" s="3">
        <f t="shared" si="0"/>
        <v>6.5561359069409089E-3</v>
      </c>
      <c r="I30" s="3">
        <f t="shared" si="1"/>
        <v>-2.4136006539651825E-3</v>
      </c>
      <c r="J30" s="3">
        <f t="shared" si="2"/>
        <v>1.8513924498996956E-2</v>
      </c>
      <c r="K30" s="3">
        <f t="shared" si="3"/>
        <v>3.1148386212250762E-2</v>
      </c>
      <c r="L30" s="3">
        <f t="shared" si="4"/>
        <v>-3.735059406074559E-2</v>
      </c>
      <c r="M30" s="3" cm="1">
        <f t="array" ref="M30">MMULT(H30:L30,MMULT(_xlfn.ANCHORARRAY($R$71),TRANSPOSE(H30:L30)))</f>
        <v>2.3065443147745492</v>
      </c>
      <c r="N30" s="3">
        <f t="shared" si="5"/>
        <v>10.547075815228805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15">
      <c r="A31" s="1">
        <v>199407</v>
      </c>
      <c r="B31" s="2">
        <v>9.7102474562834589E-3</v>
      </c>
      <c r="C31" s="2">
        <v>-2.0399528890715668E-2</v>
      </c>
      <c r="D31" s="2">
        <v>-3.1805441932768144E-2</v>
      </c>
      <c r="E31" s="2">
        <v>2.3340883737252412E-2</v>
      </c>
      <c r="F31" s="2">
        <v>-3.6311637855444709E-2</v>
      </c>
      <c r="G31" s="3">
        <v>-6.1054650677238431E-3</v>
      </c>
      <c r="H31" s="3">
        <f t="shared" si="0"/>
        <v>1.6403902361572797E-2</v>
      </c>
      <c r="I31" s="3">
        <f t="shared" si="1"/>
        <v>-1.3253193468635703E-2</v>
      </c>
      <c r="J31" s="3">
        <f t="shared" si="2"/>
        <v>-2.718728180686001E-2</v>
      </c>
      <c r="K31" s="3">
        <f t="shared" si="3"/>
        <v>3.0394433274056221E-2</v>
      </c>
      <c r="L31" s="3">
        <f t="shared" si="4"/>
        <v>-3.0205624248972981E-2</v>
      </c>
      <c r="M31" s="3" cm="1">
        <f t="array" ref="M31">MMULT(H31:L31,MMULT(_xlfn.ANCHORARRAY($R$71),TRANSPOSE(H31:L31)))</f>
        <v>1.9401968470127846</v>
      </c>
      <c r="N31" s="3">
        <f t="shared" si="5"/>
        <v>10.730249549109686</v>
      </c>
      <c r="P31" s="7"/>
      <c r="Q31" s="7"/>
      <c r="R31" s="20" t="s">
        <v>36</v>
      </c>
      <c r="S31" s="7"/>
      <c r="T31" s="7"/>
      <c r="U31" s="16"/>
      <c r="V31" s="16"/>
      <c r="W31" s="8"/>
      <c r="X31" s="7"/>
      <c r="Y31" s="7"/>
      <c r="Z31" s="7"/>
      <c r="AA31" s="7"/>
      <c r="AB31" s="7"/>
      <c r="AC31" s="7"/>
    </row>
    <row r="32" spans="1:29" x14ac:dyDescent="0.15">
      <c r="A32" s="1">
        <v>199408</v>
      </c>
      <c r="B32" s="2">
        <v>-2.0377659309796237E-2</v>
      </c>
      <c r="C32" s="2">
        <v>-7.4905139834487128E-2</v>
      </c>
      <c r="D32" s="2">
        <v>-3.0916590402625274E-2</v>
      </c>
      <c r="E32" s="2">
        <v>-9.0558475764602846E-4</v>
      </c>
      <c r="F32" s="2">
        <v>-4.4989821284734811E-2</v>
      </c>
      <c r="G32" s="3">
        <v>-3.1757447372368408E-2</v>
      </c>
      <c r="H32" s="3">
        <f t="shared" si="0"/>
        <v>1.443924505794434E-2</v>
      </c>
      <c r="I32" s="3">
        <f t="shared" si="1"/>
        <v>-3.7733627336323759E-2</v>
      </c>
      <c r="J32" s="3">
        <f t="shared" si="2"/>
        <v>-6.8953282172085038E-3</v>
      </c>
      <c r="K32" s="3">
        <f t="shared" si="3"/>
        <v>3.5783303921386268E-2</v>
      </c>
      <c r="L32" s="3">
        <f t="shared" si="4"/>
        <v>-1.3229520699675083E-2</v>
      </c>
      <c r="M32" s="3" cm="1">
        <f t="array" ref="M32">MMULT(H32:L32,MMULT(_xlfn.ANCHORARRAY($R$71),TRANSPOSE(H32:L32)))</f>
        <v>1.9216316845949364</v>
      </c>
      <c r="N32" s="3">
        <f t="shared" si="5"/>
        <v>10.739532130318612</v>
      </c>
      <c r="P32" s="7"/>
      <c r="Q32" s="17" t="s">
        <v>18</v>
      </c>
      <c r="R32" s="7">
        <v>0</v>
      </c>
      <c r="S32" s="8" t="s">
        <v>40</v>
      </c>
      <c r="T32" s="7"/>
      <c r="U32" s="7"/>
      <c r="V32" s="7"/>
      <c r="W32" s="7"/>
      <c r="X32" s="8"/>
      <c r="Y32" s="7"/>
      <c r="Z32" s="7"/>
      <c r="AA32" s="7"/>
      <c r="AB32" s="7"/>
      <c r="AC32" s="7"/>
    </row>
    <row r="33" spans="1:29" x14ac:dyDescent="0.15">
      <c r="A33" s="1">
        <v>199409</v>
      </c>
      <c r="B33" s="2">
        <v>-5.5723285215942983E-2</v>
      </c>
      <c r="C33" s="2">
        <v>-3.7293430014654148E-2</v>
      </c>
      <c r="D33" s="2">
        <v>-6.0985346551182699E-2</v>
      </c>
      <c r="E33" s="2">
        <v>-6.4084675790076817E-2</v>
      </c>
      <c r="F33" s="2">
        <v>-9.8226276225976614E-2</v>
      </c>
      <c r="G33" s="3">
        <v>-5.4568598143572553E-2</v>
      </c>
      <c r="H33" s="3">
        <f t="shared" si="0"/>
        <v>4.1023563341870614E-3</v>
      </c>
      <c r="I33" s="3">
        <f t="shared" si="1"/>
        <v>2.6578118101833768E-2</v>
      </c>
      <c r="J33" s="3">
        <f t="shared" si="2"/>
        <v>-1.970978092628576E-2</v>
      </c>
      <c r="K33" s="3">
        <f t="shared" si="3"/>
        <v>-1.0424167827505632E-3</v>
      </c>
      <c r="L33" s="3">
        <f t="shared" si="4"/>
        <v>-4.3652775427132522E-2</v>
      </c>
      <c r="M33" s="3" cm="1">
        <f t="array" ref="M33">MMULT(H33:L33,MMULT(_xlfn.ANCHORARRAY($R$71),TRANSPOSE(H33:L33)))</f>
        <v>2.4045681710239406</v>
      </c>
      <c r="N33" s="3">
        <f t="shared" si="5"/>
        <v>10.498063887104109</v>
      </c>
      <c r="P33" s="7"/>
      <c r="Q33" s="17" t="s">
        <v>19</v>
      </c>
      <c r="R33" s="7">
        <v>0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15">
      <c r="A34" s="1">
        <v>199410</v>
      </c>
      <c r="B34" s="2">
        <v>-4.213105235281607E-2</v>
      </c>
      <c r="C34" s="2">
        <v>-5.3025664266755944E-2</v>
      </c>
      <c r="D34" s="2">
        <v>-4.9072409193753518E-2</v>
      </c>
      <c r="E34" s="2">
        <v>-1.7057293608656911E-3</v>
      </c>
      <c r="F34" s="2">
        <v>-6.2921410775883341E-2</v>
      </c>
      <c r="G34" s="3">
        <v>-3.1051323144318042E-2</v>
      </c>
      <c r="H34" s="3">
        <f t="shared" si="0"/>
        <v>-8.0882989875633443E-3</v>
      </c>
      <c r="I34" s="3">
        <f t="shared" si="1"/>
        <v>-1.6680657289028955E-2</v>
      </c>
      <c r="J34" s="3">
        <f t="shared" si="2"/>
        <v>-2.5585257795598296E-2</v>
      </c>
      <c r="K34" s="3">
        <f t="shared" si="3"/>
        <v>3.4167384898619008E-2</v>
      </c>
      <c r="L34" s="3">
        <f t="shared" si="4"/>
        <v>-3.1867297859823299E-2</v>
      </c>
      <c r="M34" s="3" cm="1">
        <f t="array" ref="M34">MMULT(H34:L34,MMULT(_xlfn.ANCHORARRAY($R$71),TRANSPOSE(H34:L34)))</f>
        <v>1.8093910763945718</v>
      </c>
      <c r="N34" s="3">
        <f t="shared" si="5"/>
        <v>10.795652434418793</v>
      </c>
      <c r="P34" s="7"/>
      <c r="Q34" s="17" t="s">
        <v>20</v>
      </c>
      <c r="R34" s="7">
        <v>0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15">
      <c r="A35" s="1">
        <v>199411</v>
      </c>
      <c r="B35" s="2">
        <v>-9.483778529398415E-2</v>
      </c>
      <c r="C35" s="2">
        <v>-3.6431582647213148E-2</v>
      </c>
      <c r="D35" s="2">
        <v>3.3911352074663365E-2</v>
      </c>
      <c r="E35" s="2">
        <v>-7.3371691983100751E-3</v>
      </c>
      <c r="F35" s="2">
        <v>-5.6865365484344357E-2</v>
      </c>
      <c r="G35" s="3">
        <v>-5.5304624152479442E-2</v>
      </c>
      <c r="H35" s="3">
        <f t="shared" si="0"/>
        <v>-3.4205210275184396E-2</v>
      </c>
      <c r="I35" s="3">
        <f t="shared" si="1"/>
        <v>2.8301470478422963E-2</v>
      </c>
      <c r="J35" s="3">
        <f t="shared" si="2"/>
        <v>7.5743646127003794E-2</v>
      </c>
      <c r="K35" s="3">
        <f t="shared" si="3"/>
        <v>5.6555409294364777E-2</v>
      </c>
      <c r="L35" s="3">
        <f t="shared" si="4"/>
        <v>-1.5557725491516725E-3</v>
      </c>
      <c r="M35" s="3" cm="1">
        <f t="array" ref="M35">MMULT(H35:L35,MMULT(_xlfn.ANCHORARRAY($R$71),TRANSPOSE(H35:L35)))</f>
        <v>4.8214354974433551</v>
      </c>
      <c r="N35" s="3">
        <f t="shared" si="5"/>
        <v>9.2896302238944024</v>
      </c>
      <c r="P35" s="7"/>
      <c r="Q35" s="17" t="s">
        <v>21</v>
      </c>
      <c r="R35" s="7">
        <v>0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15">
      <c r="A36" s="1">
        <v>199412</v>
      </c>
      <c r="B36" s="2">
        <v>-7.0102322795159606E-3</v>
      </c>
      <c r="C36" s="2">
        <v>3.7192347662960944E-3</v>
      </c>
      <c r="D36" s="2">
        <v>4.4291874963010333E-2</v>
      </c>
      <c r="E36" s="2">
        <v>-8.939136635989671E-5</v>
      </c>
      <c r="F36" s="2">
        <v>2.0305634024105026E-2</v>
      </c>
      <c r="G36" s="3">
        <v>-5.4527515972706258E-3</v>
      </c>
      <c r="H36" s="3">
        <f t="shared" si="0"/>
        <v>-1.0321721200461107E-3</v>
      </c>
      <c r="I36" s="3">
        <f t="shared" si="1"/>
        <v>1.010158098483001E-2</v>
      </c>
      <c r="J36" s="3">
        <f t="shared" si="2"/>
        <v>4.8416324079281335E-2</v>
      </c>
      <c r="K36" s="3">
        <f t="shared" si="3"/>
        <v>6.2100883745950458E-3</v>
      </c>
      <c r="L36" s="3">
        <f t="shared" si="4"/>
        <v>2.5758875517804591E-2</v>
      </c>
      <c r="M36" s="3" cm="1">
        <f t="array" ref="M36">MMULT(H36:L36,MMULT(_xlfn.ANCHORARRAY($R$71),TRANSPOSE(H36:L36)))</f>
        <v>1.4532793809486853</v>
      </c>
      <c r="N36" s="3">
        <f t="shared" si="5"/>
        <v>10.973708282141736</v>
      </c>
      <c r="P36" s="7"/>
      <c r="Q36" s="17" t="s">
        <v>22</v>
      </c>
      <c r="R36" s="7">
        <v>0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15">
      <c r="A37" s="1">
        <v>199501</v>
      </c>
      <c r="B37" s="2">
        <v>8.6639793278422542E-2</v>
      </c>
      <c r="C37" s="2">
        <v>3.9774326209843919E-2</v>
      </c>
      <c r="D37" s="2">
        <v>9.6779275447673972E-3</v>
      </c>
      <c r="E37" s="2">
        <v>1.3332103087568183E-2</v>
      </c>
      <c r="F37" s="2">
        <v>1.8068586977312794E-2</v>
      </c>
      <c r="G37" s="3">
        <v>4.5033263301054227E-2</v>
      </c>
      <c r="H37" s="3">
        <f t="shared" si="0"/>
        <v>3.7268104070041622E-2</v>
      </c>
      <c r="I37" s="3">
        <f t="shared" si="1"/>
        <v>-1.2936286516690799E-2</v>
      </c>
      <c r="J37" s="3">
        <f t="shared" si="2"/>
        <v>-2.4385132125473833E-2</v>
      </c>
      <c r="K37" s="3">
        <f t="shared" si="3"/>
        <v>-3.8694130782333358E-2</v>
      </c>
      <c r="L37" s="3">
        <f t="shared" si="4"/>
        <v>-2.6968722287413375E-2</v>
      </c>
      <c r="M37" s="3" cm="1">
        <f t="array" ref="M37">MMULT(H37:L37,MMULT(_xlfn.ANCHORARRAY($R$71),TRANSPOSE(H37:L37)))</f>
        <v>2.7184222543899459</v>
      </c>
      <c r="N37" s="3">
        <f t="shared" si="5"/>
        <v>10.341136845421106</v>
      </c>
      <c r="P37" s="7"/>
      <c r="Q37" s="17" t="s">
        <v>23</v>
      </c>
      <c r="R37" s="7">
        <v>1.0963382528670786</v>
      </c>
      <c r="S37" s="7"/>
      <c r="T37" s="7"/>
      <c r="U37" s="8"/>
      <c r="V37" s="7"/>
      <c r="W37" s="7"/>
      <c r="X37" s="7"/>
      <c r="Y37" s="7"/>
      <c r="Z37" s="7"/>
      <c r="AA37" s="7"/>
      <c r="AB37" s="7"/>
      <c r="AC37" s="7"/>
    </row>
    <row r="38" spans="1:29" x14ac:dyDescent="0.15">
      <c r="A38" s="1">
        <v>199502</v>
      </c>
      <c r="B38" s="2">
        <v>-8.888078659144847E-3</v>
      </c>
      <c r="C38" s="2">
        <v>-9.2311289208193439E-2</v>
      </c>
      <c r="D38" s="2">
        <v>-7.6026228524498501E-2</v>
      </c>
      <c r="E38" s="2">
        <v>-2.0891272709786621E-2</v>
      </c>
      <c r="F38" s="2">
        <v>-5.6576713071507363E-2</v>
      </c>
      <c r="G38" s="3">
        <v>-3.0222479794617382E-2</v>
      </c>
      <c r="H38" s="3">
        <f t="shared" si="0"/>
        <v>2.4245982036196562E-2</v>
      </c>
      <c r="I38" s="3">
        <f t="shared" si="1"/>
        <v>-5.6936428242869964E-2</v>
      </c>
      <c r="J38" s="3">
        <f t="shared" si="2"/>
        <v>-5.3166012382831238E-2</v>
      </c>
      <c r="K38" s="3">
        <f t="shared" si="3"/>
        <v>1.4024291623441015E-2</v>
      </c>
      <c r="L38" s="3">
        <f t="shared" si="4"/>
        <v>-2.6351517971660878E-2</v>
      </c>
      <c r="M38" s="3" cm="1">
        <f t="array" ref="M38">MMULT(H38:L38,MMULT(_xlfn.ANCHORARRAY($R$71),TRANSPOSE(H38:L38)))</f>
        <v>3.9030244034707122</v>
      </c>
      <c r="N38" s="3">
        <f t="shared" si="5"/>
        <v>9.7488357708807225</v>
      </c>
      <c r="P38" s="7"/>
      <c r="Q38" s="17" t="s">
        <v>24</v>
      </c>
      <c r="R38" s="7">
        <v>1.1704817475508325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15">
      <c r="A39" s="1">
        <v>199503</v>
      </c>
      <c r="B39" s="2">
        <v>-1.9724466636161592E-2</v>
      </c>
      <c r="C39" s="2">
        <v>-5.0118579642820835E-2</v>
      </c>
      <c r="D39" s="2">
        <v>3.3195206097787706E-2</v>
      </c>
      <c r="E39" s="2">
        <v>-3.03219948544447E-2</v>
      </c>
      <c r="F39" s="2">
        <v>-5.7748596697756116E-2</v>
      </c>
      <c r="G39" s="3">
        <v>-3.1706080110783262E-2</v>
      </c>
      <c r="H39" s="3">
        <f t="shared" si="0"/>
        <v>1.5036121837758161E-2</v>
      </c>
      <c r="I39" s="3">
        <f t="shared" si="1"/>
        <v>-1.3007191586764548E-2</v>
      </c>
      <c r="J39" s="3">
        <f t="shared" si="2"/>
        <v>5.7177614201394444E-2</v>
      </c>
      <c r="K39" s="3">
        <f t="shared" si="3"/>
        <v>6.3075500202841098E-3</v>
      </c>
      <c r="L39" s="3">
        <f t="shared" si="4"/>
        <v>-2.603966798931627E-2</v>
      </c>
      <c r="M39" s="3" cm="1">
        <f t="array" ref="M39">MMULT(H39:L39,MMULT(_xlfn.ANCHORARRAY($R$71),TRANSPOSE(H39:L39)))</f>
        <v>2.8170786495540798</v>
      </c>
      <c r="N39" s="3">
        <f t="shared" si="5"/>
        <v>10.291808647839039</v>
      </c>
      <c r="P39" s="7"/>
      <c r="Q39" s="17" t="s">
        <v>25</v>
      </c>
      <c r="R39" s="7">
        <v>0.75639776408217385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15">
      <c r="A40" s="1">
        <v>199504</v>
      </c>
      <c r="B40" s="2">
        <v>-4.969804079682871E-3</v>
      </c>
      <c r="C40" s="2">
        <v>5.1345904911138329E-2</v>
      </c>
      <c r="D40" s="2">
        <v>3.298474500672402E-2</v>
      </c>
      <c r="E40" s="2">
        <v>5.8399280950500246E-2</v>
      </c>
      <c r="F40" s="2">
        <v>4.7794922480103429E-3</v>
      </c>
      <c r="G40" s="3">
        <v>1.7038483333019862E-2</v>
      </c>
      <c r="H40" s="3">
        <f t="shared" si="0"/>
        <v>-2.3649745128510702E-2</v>
      </c>
      <c r="I40" s="3">
        <f t="shared" si="1"/>
        <v>3.1402671163889506E-2</v>
      </c>
      <c r="J40" s="3">
        <f t="shared" si="2"/>
        <v>2.0096874310276409E-2</v>
      </c>
      <c r="K40" s="3">
        <f t="shared" si="3"/>
        <v>3.8714984195320185E-2</v>
      </c>
      <c r="L40" s="3">
        <f t="shared" si="4"/>
        <v>-1.2260521888676343E-2</v>
      </c>
      <c r="M40" s="3" cm="1">
        <f t="array" ref="M40">MMULT(H40:L40,MMULT(_xlfn.ANCHORARRAY($R$71),TRANSPOSE(H40:L40)))</f>
        <v>1.8898067414374826</v>
      </c>
      <c r="N40" s="3">
        <f t="shared" si="5"/>
        <v>10.755444601897338</v>
      </c>
      <c r="P40" s="7"/>
      <c r="Q40" s="17" t="s">
        <v>26</v>
      </c>
      <c r="R40" s="7">
        <v>1.1552845620380261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15">
      <c r="A41" s="1">
        <v>199505</v>
      </c>
      <c r="B41" s="2">
        <v>-8.8254068023883525E-2</v>
      </c>
      <c r="C41" s="2">
        <v>-5.9420817683835156E-2</v>
      </c>
      <c r="D41" s="2">
        <v>-0.11432397489530857</v>
      </c>
      <c r="E41" s="2">
        <v>-4.5930220389435956E-2</v>
      </c>
      <c r="F41" s="2">
        <v>-8.0731504372372101E-2</v>
      </c>
      <c r="G41" s="3">
        <v>-7.6638080077820678E-2</v>
      </c>
      <c r="H41" s="3">
        <f t="shared" si="0"/>
        <v>-4.2328092082783431E-3</v>
      </c>
      <c r="I41" s="3">
        <f t="shared" si="1"/>
        <v>3.0282656214593029E-2</v>
      </c>
      <c r="J41" s="3">
        <f t="shared" si="2"/>
        <v>-5.6355102480894419E-2</v>
      </c>
      <c r="K41" s="3">
        <f t="shared" si="3"/>
        <v>4.2608570388704282E-2</v>
      </c>
      <c r="L41" s="3">
        <f t="shared" si="4"/>
        <v>-4.0865388311150108E-3</v>
      </c>
      <c r="M41" s="3" cm="1">
        <f t="array" ref="M41">MMULT(H41:L41,MMULT(_xlfn.ANCHORARRAY($R$71),TRANSPOSE(H41:L41)))</f>
        <v>2.0417364426986979</v>
      </c>
      <c r="N41" s="3">
        <f t="shared" si="5"/>
        <v>10.679479751266729</v>
      </c>
      <c r="P41" s="7"/>
      <c r="Q41" s="17" t="s">
        <v>27</v>
      </c>
      <c r="R41" s="7">
        <v>1.0000898438926109</v>
      </c>
      <c r="S41" s="7"/>
      <c r="T41" s="7"/>
      <c r="U41" s="8"/>
      <c r="V41" s="7"/>
      <c r="W41" s="7"/>
      <c r="X41" s="7"/>
      <c r="Y41" s="7"/>
      <c r="Z41" s="7"/>
      <c r="AA41" s="7"/>
      <c r="AB41" s="7"/>
      <c r="AC41" s="7"/>
    </row>
    <row r="42" spans="1:29" x14ac:dyDescent="0.15">
      <c r="A42" s="1">
        <v>199506</v>
      </c>
      <c r="B42" s="2">
        <v>-5.0104556818439311E-2</v>
      </c>
      <c r="C42" s="2">
        <v>-2.5383698516707277E-2</v>
      </c>
      <c r="D42" s="2">
        <v>4.1325839332233952E-2</v>
      </c>
      <c r="E42" s="2">
        <v>-4.5011858691372017E-2</v>
      </c>
      <c r="F42" s="2">
        <v>-3.5120387437615946E-2</v>
      </c>
      <c r="G42" s="3">
        <v>-2.9507012069556582E-2</v>
      </c>
      <c r="H42" s="3">
        <f t="shared" si="0"/>
        <v>-1.7754890758773845E-2</v>
      </c>
      <c r="I42" s="3">
        <f t="shared" si="1"/>
        <v>9.1537205354708176E-3</v>
      </c>
      <c r="J42" s="3">
        <f t="shared" si="2"/>
        <v>6.364487728639226E-2</v>
      </c>
      <c r="K42" s="3">
        <f t="shared" si="3"/>
        <v>-1.0922863175543591E-2</v>
      </c>
      <c r="L42" s="3">
        <f t="shared" si="4"/>
        <v>-5.6107243432357186E-3</v>
      </c>
      <c r="M42" s="3" cm="1">
        <f t="array" ref="M42">MMULT(H42:L42,MMULT(_xlfn.ANCHORARRAY($R$71),TRANSPOSE(H42:L42)))</f>
        <v>2.4520154520737116</v>
      </c>
      <c r="N42" s="3">
        <f t="shared" si="5"/>
        <v>10.474340246579223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15">
      <c r="A43" s="1">
        <v>199507</v>
      </c>
      <c r="B43" s="2">
        <v>6.3234994197708689E-3</v>
      </c>
      <c r="C43" s="2">
        <v>3.2860269703046237E-2</v>
      </c>
      <c r="D43" s="2">
        <v>-1.0580450207972717E-2</v>
      </c>
      <c r="E43" s="2">
        <v>-1.3020214862589467E-3</v>
      </c>
      <c r="F43" s="2">
        <v>5.140771618314768E-3</v>
      </c>
      <c r="G43" s="3">
        <v>1.48039896489868E-2</v>
      </c>
      <c r="H43" s="3">
        <f t="shared" si="0"/>
        <v>-9.9066807274616354E-3</v>
      </c>
      <c r="I43" s="3">
        <f t="shared" si="1"/>
        <v>1.5532470027975732E-2</v>
      </c>
      <c r="J43" s="3">
        <f t="shared" si="2"/>
        <v>-2.1778154877961978E-2</v>
      </c>
      <c r="K43" s="3">
        <f t="shared" si="3"/>
        <v>-1.8404842184304132E-2</v>
      </c>
      <c r="L43" s="3">
        <f t="shared" si="4"/>
        <v>-9.6645480787282689E-3</v>
      </c>
      <c r="M43" s="3" cm="1">
        <f t="array" ref="M43">MMULT(H43:L43,MMULT(_xlfn.ANCHORARRAY($R$71),TRANSPOSE(H43:L43)))</f>
        <v>0.89809770466523964</v>
      </c>
      <c r="N43" s="3">
        <f t="shared" si="5"/>
        <v>11.251299120283459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15">
      <c r="A44" s="1">
        <v>199508</v>
      </c>
      <c r="B44" s="2">
        <v>-2.8762898886593967E-2</v>
      </c>
      <c r="C44" s="2">
        <v>-2.5491487622096284E-2</v>
      </c>
      <c r="D44" s="2">
        <v>3.1903771315874206E-2</v>
      </c>
      <c r="E44" s="2">
        <v>-1.947396635251002E-2</v>
      </c>
      <c r="F44" s="2">
        <v>1.0117052417941063E-2</v>
      </c>
      <c r="G44" s="3">
        <v>-1.5110909183194689E-2</v>
      </c>
      <c r="H44" s="3">
        <f t="shared" si="0"/>
        <v>-1.2196231113457207E-2</v>
      </c>
      <c r="I44" s="3">
        <f t="shared" si="1"/>
        <v>-7.8044442342686433E-3</v>
      </c>
      <c r="J44" s="3">
        <f t="shared" si="2"/>
        <v>4.3333629235291458E-2</v>
      </c>
      <c r="K44" s="3">
        <f t="shared" si="3"/>
        <v>-2.0165662548065552E-3</v>
      </c>
      <c r="L44" s="3">
        <f t="shared" si="4"/>
        <v>2.522931922403766E-2</v>
      </c>
      <c r="M44" s="3" cm="1">
        <f t="array" ref="M44">MMULT(H44:L44,MMULT(_xlfn.ANCHORARRAY($R$71),TRANSPOSE(H44:L44)))</f>
        <v>1.3336357442590052</v>
      </c>
      <c r="N44" s="3">
        <f t="shared" si="5"/>
        <v>11.033530100486576</v>
      </c>
      <c r="P44" s="7"/>
      <c r="Q44" s="7"/>
      <c r="R44" s="8"/>
      <c r="S44" s="8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15">
      <c r="A45" s="1">
        <v>199509</v>
      </c>
      <c r="B45" s="2">
        <v>-7.2005980481878304E-3</v>
      </c>
      <c r="C45" s="2">
        <v>1.8871574899601444E-2</v>
      </c>
      <c r="D45" s="2">
        <v>-2.2540830234860653E-2</v>
      </c>
      <c r="E45" s="2">
        <v>6.107659279004066E-3</v>
      </c>
      <c r="F45" s="2">
        <v>-2.7009878205524748E-2</v>
      </c>
      <c r="G45" s="3">
        <v>-1.3899345685847338E-4</v>
      </c>
      <c r="H45" s="3">
        <f t="shared" si="0"/>
        <v>-7.0482142045356563E-3</v>
      </c>
      <c r="I45" s="3">
        <f t="shared" si="1"/>
        <v>1.903426420388328E-2</v>
      </c>
      <c r="J45" s="3">
        <f t="shared" si="2"/>
        <v>-2.2435695894870853E-2</v>
      </c>
      <c r="K45" s="3">
        <f t="shared" si="3"/>
        <v>6.268236273936959E-3</v>
      </c>
      <c r="L45" s="3">
        <f t="shared" si="4"/>
        <v>-2.6870872260953062E-2</v>
      </c>
      <c r="M45" s="3" cm="1">
        <f t="array" ref="M45">MMULT(H45:L45,MMULT(_xlfn.ANCHORARRAY($R$71),TRANSPOSE(H45:L45)))</f>
        <v>1.1787377467769589</v>
      </c>
      <c r="N45" s="3">
        <f t="shared" si="5"/>
        <v>11.110979099227599</v>
      </c>
      <c r="P45" s="7"/>
      <c r="Q45" s="7"/>
      <c r="R45" s="7"/>
      <c r="S45" s="7"/>
      <c r="T45" s="7"/>
      <c r="U45" s="7"/>
      <c r="V45" s="7"/>
      <c r="W45" s="17"/>
      <c r="X45" s="7"/>
      <c r="Y45" s="7"/>
      <c r="Z45" s="7"/>
      <c r="AA45" s="7"/>
      <c r="AB45" s="7"/>
      <c r="AC45" s="7"/>
    </row>
    <row r="46" spans="1:29" x14ac:dyDescent="0.15">
      <c r="A46" s="1">
        <v>199510</v>
      </c>
      <c r="B46" s="2">
        <v>5.3143134524651997E-2</v>
      </c>
      <c r="C46" s="2">
        <v>-1.5497395809238274E-2</v>
      </c>
      <c r="D46" s="2">
        <v>9.8027918486835383E-3</v>
      </c>
      <c r="E46" s="2">
        <v>-4.5008391495732561E-5</v>
      </c>
      <c r="F46" s="2">
        <v>-7.0467907015247053E-3</v>
      </c>
      <c r="G46" s="3">
        <v>2.7336971631732859E-2</v>
      </c>
      <c r="H46" s="3">
        <f t="shared" si="0"/>
        <v>2.3172566807241102E-2</v>
      </c>
      <c r="I46" s="3">
        <f t="shared" si="1"/>
        <v>-4.7494822137496479E-2</v>
      </c>
      <c r="J46" s="3">
        <f t="shared" si="2"/>
        <v>-1.0874832370337012E-2</v>
      </c>
      <c r="K46" s="3">
        <f t="shared" si="3"/>
        <v>-3.1626989690508173E-2</v>
      </c>
      <c r="L46" s="3">
        <f t="shared" si="4"/>
        <v>-3.4386218393201155E-2</v>
      </c>
      <c r="M46" s="3" cm="1">
        <f t="array" ref="M46">MMULT(H46:L46,MMULT(_xlfn.ANCHORARRAY($R$71),TRANSPOSE(H46:L46)))</f>
        <v>2.859107037959506</v>
      </c>
      <c r="N46" s="3">
        <f t="shared" si="5"/>
        <v>10.270794453636325</v>
      </c>
      <c r="P46" s="7"/>
      <c r="Q46" s="7"/>
      <c r="R46" s="7"/>
      <c r="S46" s="7"/>
      <c r="T46" s="7"/>
      <c r="U46" s="19" t="s">
        <v>35</v>
      </c>
      <c r="V46" s="7"/>
      <c r="W46" s="7"/>
      <c r="X46" s="7"/>
      <c r="Y46" s="7"/>
      <c r="Z46" s="7"/>
      <c r="AA46" s="7"/>
      <c r="AB46" s="7"/>
      <c r="AC46" s="7"/>
    </row>
    <row r="47" spans="1:29" x14ac:dyDescent="0.15">
      <c r="A47" s="1">
        <v>199511</v>
      </c>
      <c r="B47" s="2">
        <v>0.11615549878783213</v>
      </c>
      <c r="C47" s="2">
        <v>0.10390302186700234</v>
      </c>
      <c r="D47" s="2">
        <v>1.7603072677143873E-2</v>
      </c>
      <c r="E47" s="2">
        <v>7.9959412756915732E-2</v>
      </c>
      <c r="F47" s="2">
        <v>3.4702556281679744E-2</v>
      </c>
      <c r="G47" s="3">
        <v>9.0455332530421595E-2</v>
      </c>
      <c r="H47" s="3">
        <f t="shared" si="0"/>
        <v>1.6985857558919099E-2</v>
      </c>
      <c r="I47" s="3">
        <f t="shared" si="1"/>
        <v>-1.9732938284971885E-3</v>
      </c>
      <c r="J47" s="3">
        <f t="shared" si="2"/>
        <v>-5.0817138598176541E-2</v>
      </c>
      <c r="K47" s="3">
        <f t="shared" si="3"/>
        <v>-2.4542236469496395E-2</v>
      </c>
      <c r="L47" s="3">
        <f t="shared" si="4"/>
        <v>-5.5760903107923795E-2</v>
      </c>
      <c r="M47" s="3" cm="1">
        <f t="array" ref="M47">MMULT(H47:L47,MMULT(_xlfn.ANCHORARRAY($R$71),TRANSPOSE(H47:L47)))</f>
        <v>3.9424972003447913</v>
      </c>
      <c r="N47" s="3">
        <f t="shared" si="5"/>
        <v>9.7290993724436827</v>
      </c>
      <c r="P47" s="7"/>
      <c r="Q47" s="7"/>
      <c r="R47" s="7"/>
      <c r="S47" s="7"/>
      <c r="T47" s="7"/>
      <c r="U47" s="18">
        <f>SUM(N2:N199)</f>
        <v>1821.6688985779829</v>
      </c>
      <c r="V47" s="7"/>
      <c r="W47" s="7"/>
      <c r="X47" s="7"/>
      <c r="Y47" s="7"/>
      <c r="Z47" s="7"/>
      <c r="AA47" s="7"/>
      <c r="AB47" s="7"/>
      <c r="AC47" s="7"/>
    </row>
    <row r="48" spans="1:29" x14ac:dyDescent="0.15">
      <c r="A48" s="1">
        <v>199512</v>
      </c>
      <c r="B48" s="2">
        <v>5.7115102767882502E-2</v>
      </c>
      <c r="C48" s="2">
        <v>4.3147863361274498E-2</v>
      </c>
      <c r="D48" s="2">
        <v>5.5283142494002728E-2</v>
      </c>
      <c r="E48" s="2">
        <v>6.2146055424158735E-2</v>
      </c>
      <c r="F48" s="2">
        <v>5.3117481917971839E-2</v>
      </c>
      <c r="G48" s="3">
        <v>7.5168928747305908E-2</v>
      </c>
      <c r="H48" s="3">
        <f t="shared" si="0"/>
        <v>-2.5295469244828776E-2</v>
      </c>
      <c r="I48" s="3">
        <f t="shared" si="1"/>
        <v>-4.4835995720396128E-2</v>
      </c>
      <c r="J48" s="3">
        <f t="shared" si="2"/>
        <v>-1.5744671389117046E-3</v>
      </c>
      <c r="K48" s="3">
        <f t="shared" si="3"/>
        <v>-2.4695447502540165E-2</v>
      </c>
      <c r="L48" s="3">
        <f t="shared" si="4"/>
        <v>-2.2058200298496124E-2</v>
      </c>
      <c r="M48" s="3" cm="1">
        <f t="array" ref="M48">MMULT(H48:L48,MMULT(_xlfn.ANCHORARRAY($R$71),TRANSPOSE(H48:L48)))</f>
        <v>4.7319594119797008</v>
      </c>
      <c r="N48" s="3">
        <f t="shared" si="5"/>
        <v>9.3343682666262282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15">
      <c r="A49" s="1">
        <v>199601</v>
      </c>
      <c r="B49" s="2">
        <v>6.6297615643166174E-3</v>
      </c>
      <c r="C49" s="2">
        <v>-6.3193015618886086E-2</v>
      </c>
      <c r="D49" s="2">
        <v>5.8820221996416081E-2</v>
      </c>
      <c r="E49" s="2">
        <v>7.081188752119218E-3</v>
      </c>
      <c r="F49" s="2">
        <v>2.7259437267204686E-2</v>
      </c>
      <c r="G49" s="3">
        <v>1.4392809088739239E-2</v>
      </c>
      <c r="H49" s="3">
        <f t="shared" si="0"/>
        <v>-9.1496256058811714E-3</v>
      </c>
      <c r="I49" s="3">
        <f t="shared" si="1"/>
        <v>-8.0039535953239094E-2</v>
      </c>
      <c r="J49" s="3">
        <f t="shared" si="2"/>
        <v>4.7933533382832128E-2</v>
      </c>
      <c r="K49" s="3">
        <f t="shared" si="3"/>
        <v>-9.5466013924618166E-3</v>
      </c>
      <c r="L49" s="3">
        <f t="shared" si="4"/>
        <v>1.2865335072471309E-2</v>
      </c>
      <c r="M49" s="3" cm="1">
        <f t="array" ref="M49">MMULT(H49:L49,MMULT(_xlfn.ANCHORARRAY($R$71),TRANSPOSE(H49:L49)))</f>
        <v>5.012940965233688</v>
      </c>
      <c r="N49" s="3">
        <f t="shared" si="5"/>
        <v>9.1938774899992346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15">
      <c r="A50" s="1">
        <v>199602</v>
      </c>
      <c r="B50" s="2">
        <v>5.2818261146068815E-2</v>
      </c>
      <c r="C50" s="2">
        <v>0.13930745825048071</v>
      </c>
      <c r="D50" s="2">
        <v>-3.3177845029933248E-2</v>
      </c>
      <c r="E50" s="2">
        <v>-1.7154740506555747E-2</v>
      </c>
      <c r="F50" s="2">
        <v>-3.4403475279643728E-2</v>
      </c>
      <c r="G50" s="3">
        <v>2.2513250938454632E-2</v>
      </c>
      <c r="H50" s="3">
        <f t="shared" si="0"/>
        <v>2.8136122945845346E-2</v>
      </c>
      <c r="I50" s="3">
        <f t="shared" si="1"/>
        <v>0.11295610894898792</v>
      </c>
      <c r="J50" s="3">
        <f t="shared" si="2"/>
        <v>-5.0206817702001236E-2</v>
      </c>
      <c r="K50" s="3">
        <f t="shared" si="3"/>
        <v>-4.3163951757040485E-2</v>
      </c>
      <c r="L50" s="3">
        <f t="shared" si="4"/>
        <v>-5.6918748896197996E-2</v>
      </c>
      <c r="M50" s="3" cm="1">
        <f t="array" ref="M50">MMULT(H50:L50,MMULT(_xlfn.ANCHORARRAY($R$71),TRANSPOSE(H50:L50)))</f>
        <v>12.899305885969305</v>
      </c>
      <c r="N50" s="3">
        <f t="shared" si="5"/>
        <v>5.2506950296314265</v>
      </c>
      <c r="P50" s="7"/>
      <c r="Q50" s="7"/>
      <c r="R50" s="7"/>
      <c r="S50" s="7"/>
      <c r="T50" s="7"/>
      <c r="U50" s="19" t="s">
        <v>37</v>
      </c>
      <c r="V50" s="7"/>
      <c r="W50" s="7"/>
      <c r="X50" s="7"/>
      <c r="Y50" s="7"/>
      <c r="Z50" s="7"/>
      <c r="AA50" s="7"/>
      <c r="AB50" s="7"/>
      <c r="AC50" s="7"/>
    </row>
    <row r="51" spans="1:29" x14ac:dyDescent="0.15">
      <c r="A51" s="1">
        <v>199603</v>
      </c>
      <c r="B51" s="2">
        <v>0.14412811826544736</v>
      </c>
      <c r="C51" s="2">
        <v>9.4391547682056237E-2</v>
      </c>
      <c r="D51" s="2">
        <v>0.15839307030707703</v>
      </c>
      <c r="E51" s="2">
        <v>0.16135974860229202</v>
      </c>
      <c r="F51" s="2">
        <v>8.3559710461240638E-2</v>
      </c>
      <c r="G51" s="3">
        <v>0.11399888912939585</v>
      </c>
      <c r="H51" s="3">
        <f t="shared" si="0"/>
        <v>1.9146775328537716E-2</v>
      </c>
      <c r="I51" s="3">
        <f t="shared" si="1"/>
        <v>-3.9042071284972613E-2</v>
      </c>
      <c r="J51" s="3">
        <f t="shared" si="2"/>
        <v>7.2164565461750374E-2</v>
      </c>
      <c r="K51" s="3">
        <f t="shared" si="3"/>
        <v>2.9658591901616432E-2</v>
      </c>
      <c r="L51" s="3">
        <f t="shared" si="4"/>
        <v>-3.044942077210791E-2</v>
      </c>
      <c r="M51" s="3" cm="1">
        <f t="array" ref="M51">MMULT(H51:L51,MMULT(_xlfn.ANCHORARRAY($R$71),TRANSPOSE(H51:L51)))</f>
        <v>5.6097258830093732</v>
      </c>
      <c r="N51" s="3">
        <f t="shared" si="5"/>
        <v>8.8954850311113915</v>
      </c>
      <c r="P51" s="7"/>
      <c r="Q51" s="7"/>
      <c r="R51" s="7"/>
      <c r="S51" s="7"/>
      <c r="T51" s="7"/>
      <c r="U51" s="18">
        <f>-2*(U47-Unrestricted!U47)</f>
        <v>7.4745512291528939</v>
      </c>
      <c r="V51" s="7"/>
      <c r="W51" s="7"/>
      <c r="X51" s="7"/>
      <c r="Y51" s="7"/>
      <c r="Z51" s="7"/>
      <c r="AA51" s="7"/>
      <c r="AB51" s="7"/>
      <c r="AC51" s="7"/>
    </row>
    <row r="52" spans="1:29" x14ac:dyDescent="0.15">
      <c r="A52" s="1">
        <v>199604</v>
      </c>
      <c r="B52" s="2">
        <v>8.5350556455537435E-2</v>
      </c>
      <c r="C52" s="2">
        <v>8.0017439078243241E-2</v>
      </c>
      <c r="D52" s="2">
        <v>9.3539659682765772E-2</v>
      </c>
      <c r="E52" s="2">
        <v>-2.8224756247069431E-2</v>
      </c>
      <c r="F52" s="2">
        <v>5.2161779945299733E-2</v>
      </c>
      <c r="G52" s="3">
        <v>5.4004295512622411E-2</v>
      </c>
      <c r="H52" s="3">
        <f t="shared" si="0"/>
        <v>2.6143581465911565E-2</v>
      </c>
      <c r="I52" s="3">
        <f t="shared" si="1"/>
        <v>1.6806396891377376E-2</v>
      </c>
      <c r="J52" s="3">
        <f t="shared" si="2"/>
        <v>5.2690931306185206E-2</v>
      </c>
      <c r="K52" s="3">
        <f t="shared" si="3"/>
        <v>-9.0615085136541554E-2</v>
      </c>
      <c r="L52" s="3">
        <f t="shared" si="4"/>
        <v>-1.8473675234492448E-3</v>
      </c>
      <c r="M52" s="3" cm="1">
        <f t="array" ref="M52">MMULT(H52:L52,MMULT(_xlfn.ANCHORARRAY($R$71),TRANSPOSE(H52:L52)))</f>
        <v>3.7160669589654747</v>
      </c>
      <c r="N52" s="3">
        <f t="shared" si="5"/>
        <v>9.8423144931333422</v>
      </c>
      <c r="P52" s="7"/>
      <c r="Q52" s="7"/>
      <c r="R52" s="7"/>
      <c r="S52" s="7"/>
      <c r="T52" s="7"/>
      <c r="U52" s="19" t="s">
        <v>38</v>
      </c>
      <c r="V52" s="7"/>
      <c r="W52" s="7"/>
      <c r="X52" s="7"/>
      <c r="Y52" s="7"/>
      <c r="Z52" s="7"/>
      <c r="AA52" s="7"/>
      <c r="AB52" s="7"/>
      <c r="AC52" s="7"/>
    </row>
    <row r="53" spans="1:29" x14ac:dyDescent="0.15">
      <c r="A53" s="1">
        <v>199605</v>
      </c>
      <c r="B53" s="2">
        <v>2.6792685298188415E-2</v>
      </c>
      <c r="C53" s="2">
        <v>0.11252083123372859</v>
      </c>
      <c r="D53" s="2">
        <v>1.6453074260307926E-2</v>
      </c>
      <c r="E53" s="2">
        <v>0.11278180189622665</v>
      </c>
      <c r="F53" s="2">
        <v>4.6419878054647416E-2</v>
      </c>
      <c r="G53" s="3">
        <v>5.7982436502726081E-2</v>
      </c>
      <c r="H53" s="3">
        <f t="shared" si="0"/>
        <v>-3.6775677834186629E-2</v>
      </c>
      <c r="I53" s="3">
        <f t="shared" si="1"/>
        <v>4.4653447628762596E-2</v>
      </c>
      <c r="J53" s="3">
        <f t="shared" si="2"/>
        <v>-2.7404711066390704E-2</v>
      </c>
      <c r="K53" s="3">
        <f t="shared" si="3"/>
        <v>4.5795588135277093E-2</v>
      </c>
      <c r="L53" s="3">
        <f t="shared" si="4"/>
        <v>-1.1567767815877136E-2</v>
      </c>
      <c r="M53" s="3" cm="1">
        <f t="array" ref="M53">MMULT(H53:L53,MMULT(_xlfn.ANCHORARRAY($R$71),TRANSPOSE(H53:L53)))</f>
        <v>3.3755555955963881</v>
      </c>
      <c r="N53" s="3">
        <f t="shared" si="5"/>
        <v>10.012570174817885</v>
      </c>
      <c r="P53" s="7"/>
      <c r="Q53" s="7"/>
      <c r="R53" s="7"/>
      <c r="S53" s="7"/>
      <c r="T53" s="7"/>
      <c r="U53" s="7">
        <f>CHIDIST(U51,5)</f>
        <v>0.18767080438900863</v>
      </c>
      <c r="V53" s="7"/>
      <c r="W53" s="8"/>
      <c r="X53" s="7"/>
      <c r="Y53" s="7"/>
      <c r="Z53" s="7"/>
      <c r="AA53" s="7"/>
      <c r="AB53" s="7"/>
      <c r="AC53" s="7"/>
    </row>
    <row r="54" spans="1:29" x14ac:dyDescent="0.15">
      <c r="A54" s="1">
        <v>199606</v>
      </c>
      <c r="B54" s="2">
        <v>-2.0405510143595228E-2</v>
      </c>
      <c r="C54" s="2">
        <v>2.5775737975198464E-2</v>
      </c>
      <c r="D54" s="2">
        <v>6.6779202223838666E-2</v>
      </c>
      <c r="E54" s="2">
        <v>-3.6665580636031248E-3</v>
      </c>
      <c r="F54" s="2">
        <v>1.9495907543143884E-2</v>
      </c>
      <c r="G54" s="3">
        <v>6.7703238390660163E-3</v>
      </c>
      <c r="H54" s="3">
        <f t="shared" si="0"/>
        <v>-2.7828075152661197E-2</v>
      </c>
      <c r="I54" s="3">
        <f t="shared" si="1"/>
        <v>1.7851197496563411E-2</v>
      </c>
      <c r="J54" s="3">
        <f t="shared" si="2"/>
        <v>6.165814440985689E-2</v>
      </c>
      <c r="K54" s="3">
        <f t="shared" si="3"/>
        <v>-1.1488208674874115E-2</v>
      </c>
      <c r="L54" s="3">
        <f t="shared" si="4"/>
        <v>1.2724975431829929E-2</v>
      </c>
      <c r="M54" s="3" cm="1">
        <f t="array" ref="M54">MMULT(H54:L54,MMULT(_xlfn.ANCHORARRAY($R$71),TRANSPOSE(H54:L54)))</f>
        <v>2.9628441659108988</v>
      </c>
      <c r="N54" s="3">
        <f t="shared" si="5"/>
        <v>10.21892588966063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15">
      <c r="A55" s="1">
        <v>199607</v>
      </c>
      <c r="B55" s="2">
        <v>-2.0856720439225845E-2</v>
      </c>
      <c r="C55" s="2">
        <v>7.7660876332566076E-2</v>
      </c>
      <c r="D55" s="2">
        <v>5.7565517649132029E-2</v>
      </c>
      <c r="E55" s="2">
        <v>6.0187089838755696E-2</v>
      </c>
      <c r="F55" s="2">
        <v>6.7073075662752918E-2</v>
      </c>
      <c r="G55" s="3">
        <v>2.9141754110820199E-2</v>
      </c>
      <c r="H55" s="3">
        <f t="shared" si="0"/>
        <v>-5.2805940226564471E-2</v>
      </c>
      <c r="I55" s="3">
        <f t="shared" si="1"/>
        <v>4.3550985054236595E-2</v>
      </c>
      <c r="J55" s="3">
        <f t="shared" si="2"/>
        <v>3.552275999827513E-2</v>
      </c>
      <c r="K55" s="3">
        <f t="shared" si="3"/>
        <v>2.6520071203816935E-2</v>
      </c>
      <c r="L55" s="3">
        <f t="shared" si="4"/>
        <v>3.7928703343305892E-2</v>
      </c>
      <c r="M55" s="3" cm="1">
        <f t="array" ref="M55">MMULT(H55:L55,MMULT(_xlfn.ANCHORARRAY($R$71),TRANSPOSE(H55:L55)))</f>
        <v>5.9632443609823191</v>
      </c>
      <c r="N55" s="3">
        <f t="shared" si="5"/>
        <v>8.7187257921249195</v>
      </c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15">
      <c r="A56" s="1">
        <v>199608</v>
      </c>
      <c r="B56" s="2">
        <v>8.0997541407420194E-3</v>
      </c>
      <c r="C56" s="2">
        <v>-4.5280930007898217E-3</v>
      </c>
      <c r="D56" s="2">
        <v>5.4850928106676966E-2</v>
      </c>
      <c r="E56" s="2">
        <v>3.2224980488337898E-2</v>
      </c>
      <c r="F56" s="2">
        <v>3.1352122560779627E-2</v>
      </c>
      <c r="G56" s="3">
        <v>9.9775168339474654E-3</v>
      </c>
      <c r="H56" s="3">
        <f t="shared" si="0"/>
        <v>-2.8389792329398117E-3</v>
      </c>
      <c r="I56" s="3">
        <f t="shared" si="1"/>
        <v>-1.6206594340806499E-2</v>
      </c>
      <c r="J56" s="3">
        <f t="shared" si="2"/>
        <v>4.730395668238685E-2</v>
      </c>
      <c r="K56" s="3">
        <f t="shared" si="3"/>
        <v>2.0698109322603866E-2</v>
      </c>
      <c r="L56" s="3">
        <f t="shared" si="4"/>
        <v>2.1373709307881211E-2</v>
      </c>
      <c r="M56" s="3" cm="1">
        <f t="array" ref="M56">MMULT(H56:L56,MMULT(_xlfn.ANCHORARRAY($R$71),TRANSPOSE(H56:L56)))</f>
        <v>1.4938872993624517</v>
      </c>
      <c r="N56" s="3">
        <f t="shared" si="5"/>
        <v>10.953404322934853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15">
      <c r="A57" s="1">
        <v>199609</v>
      </c>
      <c r="B57" s="2">
        <v>-2.8233409857514807E-2</v>
      </c>
      <c r="C57" s="2">
        <v>-3.3350812675721785E-2</v>
      </c>
      <c r="D57" s="2">
        <v>2.306883539150309E-2</v>
      </c>
      <c r="E57" s="2">
        <v>7.0616314017704684E-2</v>
      </c>
      <c r="F57" s="2">
        <v>9.4658875293903363E-3</v>
      </c>
      <c r="G57" s="3">
        <v>-5.4621340002604006E-3</v>
      </c>
      <c r="H57" s="3">
        <f t="shared" si="0"/>
        <v>-2.2245063410743452E-2</v>
      </c>
      <c r="I57" s="3">
        <f t="shared" si="1"/>
        <v>-2.695748452574017E-2</v>
      </c>
      <c r="J57" s="3">
        <f t="shared" si="2"/>
        <v>2.7200381336417279E-2</v>
      </c>
      <c r="K57" s="3">
        <f t="shared" si="3"/>
        <v>7.6926633103988534E-2</v>
      </c>
      <c r="L57" s="3">
        <f t="shared" si="4"/>
        <v>1.4928512269031283E-2</v>
      </c>
      <c r="M57" s="3" cm="1">
        <f t="array" ref="M57">MMULT(H57:L57,MMULT(_xlfn.ANCHORARRAY($R$71),TRANSPOSE(H57:L57)))</f>
        <v>3.0646507978519697</v>
      </c>
      <c r="N57" s="3">
        <f t="shared" si="5"/>
        <v>10.168022573690095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15">
      <c r="A58" s="1">
        <v>199610</v>
      </c>
      <c r="B58" s="2">
        <v>4.2091011585656389E-2</v>
      </c>
      <c r="C58" s="2">
        <v>6.0243963158013177E-2</v>
      </c>
      <c r="D58" s="2">
        <v>1.0276659131181219E-2</v>
      </c>
      <c r="E58" s="2">
        <v>0.13328135733302368</v>
      </c>
      <c r="F58" s="2">
        <v>3.8425982180414459E-2</v>
      </c>
      <c r="G58" s="3">
        <v>6.7940511014487642E-2</v>
      </c>
      <c r="H58" s="3">
        <f t="shared" si="0"/>
        <v>-3.2394769558863508E-2</v>
      </c>
      <c r="I58" s="3">
        <f t="shared" si="1"/>
        <v>-1.9279164903720898E-2</v>
      </c>
      <c r="J58" s="3">
        <f t="shared" si="2"/>
        <v>-4.1113391490777536E-2</v>
      </c>
      <c r="K58" s="3">
        <f t="shared" si="3"/>
        <v>5.4790733821011642E-2</v>
      </c>
      <c r="L58" s="3">
        <f t="shared" si="4"/>
        <v>-2.95206328740487E-2</v>
      </c>
      <c r="M58" s="3" cm="1">
        <f t="array" ref="M58">MMULT(H58:L58,MMULT(_xlfn.ANCHORARRAY($R$71),TRANSPOSE(H58:L58)))</f>
        <v>4.1430560096908833</v>
      </c>
      <c r="N58" s="3">
        <f t="shared" si="5"/>
        <v>9.628819967770637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15">
      <c r="A59" s="1">
        <v>199611</v>
      </c>
      <c r="B59" s="2">
        <v>-5.4938348150379082E-2</v>
      </c>
      <c r="C59" s="2">
        <v>-7.6383534070650863E-2</v>
      </c>
      <c r="D59" s="2">
        <v>-1.2761842014213834E-2</v>
      </c>
      <c r="E59" s="2">
        <v>-2.9814547656119347E-2</v>
      </c>
      <c r="F59" s="2">
        <v>-4.1639662430560012E-2</v>
      </c>
      <c r="G59" s="3">
        <v>-4.8671691410910822E-2</v>
      </c>
      <c r="H59" s="3">
        <f t="shared" si="0"/>
        <v>-1.577711024855516E-3</v>
      </c>
      <c r="I59" s="3">
        <f t="shared" si="1"/>
        <v>-1.941420765175312E-2</v>
      </c>
      <c r="J59" s="3">
        <f t="shared" si="2"/>
        <v>2.4053316543096656E-2</v>
      </c>
      <c r="K59" s="3">
        <f t="shared" si="3"/>
        <v>2.6415106039184722E-2</v>
      </c>
      <c r="L59" s="3">
        <f t="shared" si="4"/>
        <v>7.0364018345671214E-3</v>
      </c>
      <c r="M59" s="3" cm="1">
        <f t="array" ref="M59">MMULT(H59:L59,MMULT(_xlfn.ANCHORARRAY($R$71),TRANSPOSE(H59:L59)))</f>
        <v>0.75423841900449407</v>
      </c>
      <c r="N59" s="3">
        <f t="shared" si="5"/>
        <v>11.323228763113832</v>
      </c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15">
      <c r="A60" s="1">
        <v>199612</v>
      </c>
      <c r="B60" s="2">
        <v>-5.0603363237134207E-2</v>
      </c>
      <c r="C60" s="2">
        <v>8.437449613732044E-2</v>
      </c>
      <c r="D60" s="2">
        <v>2.934898208238136E-3</v>
      </c>
      <c r="E60" s="2">
        <v>6.8704839149096822E-2</v>
      </c>
      <c r="F60" s="2">
        <v>-3.0425724229629771E-2</v>
      </c>
      <c r="G60" s="3">
        <v>-1.0770165270535183E-2</v>
      </c>
      <c r="H60" s="3">
        <f t="shared" si="0"/>
        <v>-3.8795619061345973E-2</v>
      </c>
      <c r="I60" s="3">
        <f t="shared" si="1"/>
        <v>9.698077800458775E-2</v>
      </c>
      <c r="J60" s="3">
        <f t="shared" si="2"/>
        <v>1.1081427137666428E-2</v>
      </c>
      <c r="K60" s="3">
        <f t="shared" si="3"/>
        <v>8.1147444816744213E-2</v>
      </c>
      <c r="L60" s="3">
        <f t="shared" si="4"/>
        <v>-1.9654591325522622E-2</v>
      </c>
      <c r="M60" s="3" cm="1">
        <f t="array" ref="M60">MMULT(H60:L60,MMULT(_xlfn.ANCHORARRAY($R$71),TRANSPOSE(H60:L60)))</f>
        <v>8.1266356118152956</v>
      </c>
      <c r="N60" s="3">
        <f t="shared" si="5"/>
        <v>7.6370301667084313</v>
      </c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15">
      <c r="A61" s="1">
        <v>199701</v>
      </c>
      <c r="B61" s="2">
        <v>-0.14888595406523517</v>
      </c>
      <c r="C61" s="2">
        <v>-0.17029134806911259</v>
      </c>
      <c r="D61" s="2">
        <v>-0.15024783877416767</v>
      </c>
      <c r="E61" s="2">
        <v>-0.13099985398778455</v>
      </c>
      <c r="F61" s="2">
        <v>-0.15159833503981429</v>
      </c>
      <c r="G61" s="3">
        <v>-0.1334210684396919</v>
      </c>
      <c r="H61" s="3">
        <f t="shared" si="0"/>
        <v>-2.6113329964044252E-3</v>
      </c>
      <c r="I61" s="3">
        <f t="shared" si="1"/>
        <v>-1.412442272172279E-2</v>
      </c>
      <c r="J61" s="3">
        <f t="shared" si="2"/>
        <v>-4.9328440924930023E-2</v>
      </c>
      <c r="K61" s="3">
        <f t="shared" si="3"/>
        <v>2.3139446631210425E-2</v>
      </c>
      <c r="L61" s="3">
        <f t="shared" si="4"/>
        <v>-1.8165279531977468E-2</v>
      </c>
      <c r="M61" s="3" cm="1">
        <f t="array" ref="M61">MMULT(H61:L61,MMULT(_xlfn.ANCHORARRAY($R$71),TRANSPOSE(H61:L61)))</f>
        <v>1.2833912845733952</v>
      </c>
      <c r="N61" s="3">
        <f t="shared" si="5"/>
        <v>11.058652330329382</v>
      </c>
      <c r="P61" s="7"/>
      <c r="Q61" s="7"/>
      <c r="R61" s="8" t="s">
        <v>41</v>
      </c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15">
      <c r="A62" s="1">
        <v>199702</v>
      </c>
      <c r="B62" s="2">
        <v>0.12005625488496062</v>
      </c>
      <c r="C62" s="2">
        <v>0.15112551765077745</v>
      </c>
      <c r="D62" s="2">
        <v>7.5301049834986311E-2</v>
      </c>
      <c r="E62" s="2">
        <v>0.16276407414617608</v>
      </c>
      <c r="F62" s="2">
        <v>8.7742691870188669E-2</v>
      </c>
      <c r="G62" s="3">
        <v>0.11669711182730605</v>
      </c>
      <c r="H62" s="3">
        <f t="shared" si="0"/>
        <v>-7.8832528104221949E-3</v>
      </c>
      <c r="I62" s="3">
        <f t="shared" si="1"/>
        <v>1.4533678265017336E-2</v>
      </c>
      <c r="J62" s="3">
        <f t="shared" si="2"/>
        <v>-1.296838462603539E-2</v>
      </c>
      <c r="K62" s="3">
        <f t="shared" si="3"/>
        <v>2.7945702417664253E-2</v>
      </c>
      <c r="L62" s="3">
        <f t="shared" si="4"/>
        <v>-2.8964904479900397E-2</v>
      </c>
      <c r="M62" s="3" cm="1">
        <f t="array" ref="M62">MMULT(H62:L62,MMULT(_xlfn.ANCHORARRAY($R$71),TRANSPOSE(H62:L62)))</f>
        <v>1.2851753685866778</v>
      </c>
      <c r="N62" s="3">
        <f t="shared" si="5"/>
        <v>11.05776028832274</v>
      </c>
      <c r="P62" s="7"/>
      <c r="Q62" s="7"/>
      <c r="R62" s="11" cm="1">
        <f t="array" ref="R62:V66">MMULT(TRANSPOSE(H2:L199),H2:L199)/198</f>
        <v>6.2512450734835702E-4</v>
      </c>
      <c r="S62" s="11">
        <v>-2.0150480967433471E-4</v>
      </c>
      <c r="T62" s="11">
        <v>-1.4449276139651386E-5</v>
      </c>
      <c r="U62" s="11">
        <v>-6.0699951565572731E-4</v>
      </c>
      <c r="V62" s="11">
        <v>-1.4764688442092701E-4</v>
      </c>
      <c r="W62" s="7"/>
      <c r="X62" s="7"/>
      <c r="Y62" s="7"/>
      <c r="Z62" s="7"/>
      <c r="AA62" s="7"/>
      <c r="AB62" s="7"/>
      <c r="AC62" s="7"/>
    </row>
    <row r="63" spans="1:29" x14ac:dyDescent="0.15">
      <c r="A63" s="1">
        <v>199703</v>
      </c>
      <c r="B63" s="2">
        <v>-6.2946849954133612E-3</v>
      </c>
      <c r="C63" s="2">
        <v>7.0554409997651474E-2</v>
      </c>
      <c r="D63" s="2">
        <v>4.6205115918869333E-2</v>
      </c>
      <c r="E63" s="2">
        <v>7.4646928023538117E-2</v>
      </c>
      <c r="F63" s="2">
        <v>5.321483353936203E-2</v>
      </c>
      <c r="G63" s="3">
        <v>3.4948863929902187E-2</v>
      </c>
      <c r="H63" s="3">
        <f t="shared" si="0"/>
        <v>-4.461046141601159E-2</v>
      </c>
      <c r="I63" s="3">
        <f t="shared" si="1"/>
        <v>2.9647402670063307E-2</v>
      </c>
      <c r="J63" s="3">
        <f t="shared" si="2"/>
        <v>1.9769873385079184E-2</v>
      </c>
      <c r="K63" s="3">
        <f t="shared" si="3"/>
        <v>3.4271045064554501E-2</v>
      </c>
      <c r="L63" s="3">
        <f t="shared" si="4"/>
        <v>1.826282966748205E-2</v>
      </c>
      <c r="M63" s="3" cm="1">
        <f t="array" ref="M63">MMULT(H63:L63,MMULT(_xlfn.ANCHORARRAY($R$71),TRANSPOSE(H63:L63)))</f>
        <v>3.4972002619100473</v>
      </c>
      <c r="N63" s="3">
        <f t="shared" si="5"/>
        <v>9.9517478416610547</v>
      </c>
      <c r="P63" s="7"/>
      <c r="Q63" s="7"/>
      <c r="R63" s="11">
        <v>-2.0150480967433471E-4</v>
      </c>
      <c r="S63" s="11">
        <v>1.7965574884522674E-3</v>
      </c>
      <c r="T63" s="11">
        <v>7.1901577937890035E-6</v>
      </c>
      <c r="U63" s="11">
        <v>1.5783887319268606E-4</v>
      </c>
      <c r="V63" s="11">
        <v>-4.9010676635143807E-6</v>
      </c>
      <c r="W63" s="7"/>
      <c r="X63" s="7"/>
      <c r="Y63" s="7"/>
      <c r="Z63" s="7"/>
      <c r="AA63" s="7"/>
      <c r="AB63" s="7"/>
      <c r="AC63" s="7"/>
    </row>
    <row r="64" spans="1:29" x14ac:dyDescent="0.15">
      <c r="A64" s="1">
        <v>199704</v>
      </c>
      <c r="B64" s="2">
        <v>6.1647206071259383E-2</v>
      </c>
      <c r="C64" s="2">
        <v>9.1684783393200561E-2</v>
      </c>
      <c r="D64" s="2">
        <v>9.6246187445692286E-2</v>
      </c>
      <c r="E64" s="2">
        <v>2.6646113317001254E-2</v>
      </c>
      <c r="F64" s="2">
        <v>0.14406116499566071</v>
      </c>
      <c r="G64" s="3">
        <v>7.2039389747342239E-2</v>
      </c>
      <c r="H64" s="3">
        <f t="shared" si="0"/>
        <v>-1.7332332621952343E-2</v>
      </c>
      <c r="I64" s="3">
        <f t="shared" si="1"/>
        <v>7.3639925892358959E-3</v>
      </c>
      <c r="J64" s="3">
        <f t="shared" si="2"/>
        <v>4.1755754114958334E-2</v>
      </c>
      <c r="K64" s="3">
        <f t="shared" si="3"/>
        <v>-5.6579881516743688E-2</v>
      </c>
      <c r="L64" s="3">
        <f t="shared" si="4"/>
        <v>7.2015302949122256E-2</v>
      </c>
      <c r="M64" s="3" cm="1">
        <f t="array" ref="M64">MMULT(H64:L64,MMULT(_xlfn.ANCHORARRAY($R$71),TRANSPOSE(H64:L64)))</f>
        <v>6.9928623363520721</v>
      </c>
      <c r="N64" s="3">
        <f t="shared" si="5"/>
        <v>8.203916804440043</v>
      </c>
      <c r="P64" s="7"/>
      <c r="Q64" s="7"/>
      <c r="R64" s="11">
        <v>-1.4449276139651386E-5</v>
      </c>
      <c r="S64" s="11">
        <v>7.1901577937890035E-6</v>
      </c>
      <c r="T64" s="11">
        <v>2.7620099948857213E-3</v>
      </c>
      <c r="U64" s="11">
        <v>-3.7845991463178973E-4</v>
      </c>
      <c r="V64" s="11">
        <v>3.1907794259459799E-4</v>
      </c>
      <c r="W64" s="7"/>
      <c r="X64" s="7"/>
      <c r="Y64" s="7"/>
      <c r="Z64" s="7"/>
      <c r="AA64" s="7"/>
      <c r="AB64" s="7"/>
      <c r="AC64" s="7"/>
    </row>
    <row r="65" spans="1:29" x14ac:dyDescent="0.15">
      <c r="A65" s="1">
        <v>199705</v>
      </c>
      <c r="B65" s="2">
        <v>-0.10134791628412336</v>
      </c>
      <c r="C65" s="2">
        <v>-3.6157648320894506E-2</v>
      </c>
      <c r="D65" s="2">
        <v>-1.9016561575808773E-2</v>
      </c>
      <c r="E65" s="2">
        <v>-1.5375161885327487E-2</v>
      </c>
      <c r="F65" s="2">
        <v>-3.513836926519924E-2</v>
      </c>
      <c r="G65" s="3">
        <v>-4.7359068085329893E-2</v>
      </c>
      <c r="H65" s="3">
        <f t="shared" si="0"/>
        <v>-4.942635832203976E-2</v>
      </c>
      <c r="I65" s="3">
        <f t="shared" si="1"/>
        <v>1.9275276454001282E-2</v>
      </c>
      <c r="J65" s="3">
        <f t="shared" si="2"/>
        <v>1.6805731632950193E-2</v>
      </c>
      <c r="K65" s="3">
        <f t="shared" si="3"/>
        <v>3.9338038346161924E-2</v>
      </c>
      <c r="L65" s="3">
        <f t="shared" si="4"/>
        <v>1.2224953743157865E-2</v>
      </c>
      <c r="M65" s="3" cm="1">
        <f t="array" ref="M65">MMULT(H65:L65,MMULT(_xlfn.ANCHORARRAY($R$71),TRANSPOSE(H65:L65)))</f>
        <v>4.0204693739223627</v>
      </c>
      <c r="N65" s="3">
        <f t="shared" si="5"/>
        <v>9.6901132856548973</v>
      </c>
      <c r="P65" s="7"/>
      <c r="Q65" s="7"/>
      <c r="R65" s="11">
        <v>-6.0699951565572731E-4</v>
      </c>
      <c r="S65" s="11">
        <v>1.5783887319268606E-4</v>
      </c>
      <c r="T65" s="11">
        <v>-3.7845991463178973E-4</v>
      </c>
      <c r="U65" s="11">
        <v>3.3285735126529162E-3</v>
      </c>
      <c r="V65" s="11">
        <v>-6.2614947384813979E-6</v>
      </c>
      <c r="W65" s="7"/>
      <c r="X65" s="7"/>
      <c r="Y65" s="7"/>
      <c r="Z65" s="7"/>
      <c r="AA65" s="7"/>
      <c r="AB65" s="7"/>
      <c r="AC65" s="7"/>
    </row>
    <row r="66" spans="1:29" x14ac:dyDescent="0.15">
      <c r="A66" s="1">
        <v>199706</v>
      </c>
      <c r="B66" s="2">
        <v>2.5652564209470378E-2</v>
      </c>
      <c r="C66" s="2">
        <v>-9.2436593905081479E-3</v>
      </c>
      <c r="D66" s="2">
        <v>-2.7932690243975485E-2</v>
      </c>
      <c r="E66" s="2">
        <v>2.2368880882024118E-2</v>
      </c>
      <c r="F66" s="2">
        <v>1.6304673758148439E-2</v>
      </c>
      <c r="G66" s="3">
        <v>1.1182407910314808E-2</v>
      </c>
      <c r="H66" s="3">
        <f t="shared" si="0"/>
        <v>1.3392862658228841E-2</v>
      </c>
      <c r="I66" s="3">
        <f t="shared" si="1"/>
        <v>-2.2332463743199679E-2</v>
      </c>
      <c r="J66" s="3">
        <f t="shared" si="2"/>
        <v>-3.6391038584392424E-2</v>
      </c>
      <c r="K66" s="3">
        <f t="shared" si="3"/>
        <v>9.4500176568255156E-3</v>
      </c>
      <c r="L66" s="3">
        <f t="shared" si="4"/>
        <v>5.1212611767782051E-3</v>
      </c>
      <c r="M66" s="3" cm="1">
        <f t="array" ref="M66">MMULT(H66:L66,MMULT(_xlfn.ANCHORARRAY($R$71),TRANSPOSE(H66:L66)))</f>
        <v>1.2313655377665615</v>
      </c>
      <c r="N66" s="3">
        <f t="shared" si="5"/>
        <v>11.084665203732799</v>
      </c>
      <c r="P66" s="7"/>
      <c r="Q66" s="7"/>
      <c r="R66" s="11">
        <v>-1.4764688442092701E-4</v>
      </c>
      <c r="S66" s="11">
        <v>-4.9010676635143807E-6</v>
      </c>
      <c r="T66" s="11">
        <v>3.1907794259459799E-4</v>
      </c>
      <c r="U66" s="11">
        <v>-6.2614947384813979E-6</v>
      </c>
      <c r="V66" s="11">
        <v>9.5206469166174315E-4</v>
      </c>
      <c r="W66" s="7"/>
      <c r="X66" s="7"/>
      <c r="Y66" s="7"/>
      <c r="Z66" s="7"/>
      <c r="AA66" s="7"/>
      <c r="AB66" s="7"/>
      <c r="AC66" s="7"/>
    </row>
    <row r="67" spans="1:29" x14ac:dyDescent="0.15">
      <c r="A67" s="1">
        <v>199707</v>
      </c>
      <c r="B67" s="2">
        <v>6.001338130614077E-2</v>
      </c>
      <c r="C67" s="2">
        <v>5.8610628621324129E-2</v>
      </c>
      <c r="D67" s="2">
        <v>7.7293211109028634E-2</v>
      </c>
      <c r="E67" s="2">
        <v>9.7439943584774175E-2</v>
      </c>
      <c r="F67" s="2">
        <v>4.697726233520011E-2</v>
      </c>
      <c r="G67" s="3">
        <v>7.3168089045476253E-2</v>
      </c>
      <c r="H67" s="3">
        <f t="shared" ref="H67:H130" si="9">B67-$R$32-$R$37*G67</f>
        <v>-2.0203593603599496E-2</v>
      </c>
      <c r="I67" s="3">
        <f t="shared" ref="I67:I130" si="10">C67-$R$33-$R$38*G67</f>
        <v>-2.7031284109579834E-2</v>
      </c>
      <c r="J67" s="3">
        <f t="shared" ref="J67:J130" si="11">D67-$R$34-$R$39*G67</f>
        <v>2.1949032152864999E-2</v>
      </c>
      <c r="K67" s="3">
        <f t="shared" ref="K67:K130" si="12">E67-$R$35-$R$40*G67</f>
        <v>1.2909979876711844E-2</v>
      </c>
      <c r="L67" s="3">
        <f t="shared" ref="L67:L130" si="13">F67-$R$36-$R$41*G67</f>
        <v>-2.6197400416210895E-2</v>
      </c>
      <c r="M67" s="3" cm="1">
        <f t="array" ref="M67">MMULT(H67:L67,MMULT(_xlfn.ANCHORARRAY($R$71),TRANSPOSE(H67:L67)))</f>
        <v>2.847101154598989</v>
      </c>
      <c r="N67" s="3">
        <f t="shared" ref="N67:N130" si="14">-(5/2)*LN(2*PI())-(1/2)*LN(MDETERM(_xlfn.ANCHORARRAY($R$62)))-(M67)/2</f>
        <v>10.276797395316585</v>
      </c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15">
      <c r="A68" s="1">
        <v>199708</v>
      </c>
      <c r="B68" s="2">
        <v>6.8847519641513713E-2</v>
      </c>
      <c r="C68" s="2">
        <v>-4.9377759828072174E-2</v>
      </c>
      <c r="D68" s="2">
        <v>3.0774161168257777E-2</v>
      </c>
      <c r="E68" s="2">
        <v>2.2838575170320286E-2</v>
      </c>
      <c r="F68" s="2">
        <v>5.2926613626989139E-2</v>
      </c>
      <c r="G68" s="3">
        <v>2.166532809250258E-2</v>
      </c>
      <c r="H68" s="3">
        <f t="shared" si="9"/>
        <v>4.5094991692787398E-2</v>
      </c>
      <c r="I68" s="3">
        <f t="shared" si="10"/>
        <v>-7.4736630915046731E-2</v>
      </c>
      <c r="J68" s="3">
        <f t="shared" si="11"/>
        <v>1.4386555440982118E-2</v>
      </c>
      <c r="K68" s="3">
        <f t="shared" si="12"/>
        <v>-2.1910439064367002E-3</v>
      </c>
      <c r="L68" s="3">
        <f t="shared" si="13"/>
        <v>3.1259339037076034E-2</v>
      </c>
      <c r="M68" s="3" cm="1">
        <f t="array" ref="M68">MMULT(H68:L68,MMULT(_xlfn.ANCHORARRAY($R$71),TRANSPOSE(H68:L68)))</f>
        <v>7.9328977641295406</v>
      </c>
      <c r="N68" s="3">
        <f t="shared" si="14"/>
        <v>7.7338990905513088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15">
      <c r="A69" s="1">
        <v>199709</v>
      </c>
      <c r="B69" s="2">
        <v>5.7452076219706612E-2</v>
      </c>
      <c r="C69" s="2">
        <v>7.7858638179974918E-2</v>
      </c>
      <c r="D69" s="2">
        <v>6.472421450125837E-2</v>
      </c>
      <c r="E69" s="2">
        <v>8.9878861246906888E-3</v>
      </c>
      <c r="F69" s="2">
        <v>8.6846583904141628E-2</v>
      </c>
      <c r="G69" s="3">
        <v>5.3005665535191419E-2</v>
      </c>
      <c r="H69" s="3">
        <f t="shared" si="9"/>
        <v>-6.6006252520187103E-4</v>
      </c>
      <c r="I69" s="3">
        <f t="shared" si="10"/>
        <v>1.5816474154249131E-2</v>
      </c>
      <c r="J69" s="3">
        <f t="shared" si="11"/>
        <v>2.4630847606752035E-2</v>
      </c>
      <c r="K69" s="3">
        <f t="shared" si="12"/>
        <v>-5.2248740968667023E-2</v>
      </c>
      <c r="L69" s="3">
        <f t="shared" si="13"/>
        <v>3.3836156133628094E-2</v>
      </c>
      <c r="M69" s="3" cm="1">
        <f t="array" ref="M69">MMULT(H69:L69,MMULT(_xlfn.ANCHORARRAY($R$71),TRANSPOSE(H69:L69)))</f>
        <v>2.2451283418158909</v>
      </c>
      <c r="N69" s="3">
        <f t="shared" si="14"/>
        <v>10.577783801708133</v>
      </c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15">
      <c r="A70" s="1">
        <v>199710</v>
      </c>
      <c r="B70" s="2">
        <v>-0.28493446955911794</v>
      </c>
      <c r="C70" s="2">
        <v>-0.24460630296673896</v>
      </c>
      <c r="D70" s="2">
        <v>-0.25366958026651054</v>
      </c>
      <c r="E70" s="2">
        <v>-0.1464132572492241</v>
      </c>
      <c r="F70" s="2">
        <v>-0.22439519000077654</v>
      </c>
      <c r="G70" s="3">
        <v>-0.23700279795457013</v>
      </c>
      <c r="H70" s="3">
        <f t="shared" si="9"/>
        <v>-2.5099236124995261E-2</v>
      </c>
      <c r="I70" s="3">
        <f t="shared" si="10"/>
        <v>3.2801146157563132E-2</v>
      </c>
      <c r="J70" s="3">
        <f t="shared" si="11"/>
        <v>-7.4401193812454497E-2</v>
      </c>
      <c r="K70" s="3">
        <f t="shared" si="12"/>
        <v>0.12739241638750826</v>
      </c>
      <c r="L70" s="3">
        <f t="shared" si="13"/>
        <v>1.2628901207721505E-2</v>
      </c>
      <c r="M70" s="3" cm="1">
        <f t="array" ref="M70">MMULT(H70:L70,MMULT(_xlfn.ANCHORARRAY($R$71),TRANSPOSE(H70:L70)))</f>
        <v>7.0585004521347532</v>
      </c>
      <c r="N70" s="3">
        <f t="shared" si="14"/>
        <v>8.1710977465487034</v>
      </c>
      <c r="P70" s="7"/>
      <c r="Q70" s="7"/>
      <c r="R70" s="8" t="s">
        <v>42</v>
      </c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15">
      <c r="A71" s="1">
        <v>199711</v>
      </c>
      <c r="B71" s="2">
        <v>-0.20206359062109941</v>
      </c>
      <c r="C71" s="2">
        <v>-0.20906517212646922</v>
      </c>
      <c r="D71" s="2">
        <v>-0.14646305421906045</v>
      </c>
      <c r="E71" s="2">
        <v>-0.15065688416621162</v>
      </c>
      <c r="F71" s="2">
        <v>-8.3646393801936544E-2</v>
      </c>
      <c r="G71" s="3">
        <v>-0.161190647457053</v>
      </c>
      <c r="H71" s="3">
        <f t="shared" si="9"/>
        <v>-2.53441178095207E-2</v>
      </c>
      <c r="I71" s="3">
        <f t="shared" si="10"/>
        <v>-2.0394461402087671E-2</v>
      </c>
      <c r="J71" s="3">
        <f t="shared" si="11"/>
        <v>-2.4538808891587618E-2</v>
      </c>
      <c r="K71" s="3">
        <f t="shared" si="12"/>
        <v>3.5564182385835724E-2</v>
      </c>
      <c r="L71" s="3">
        <f t="shared" si="13"/>
        <v>7.7558735650336455E-2</v>
      </c>
      <c r="M71" s="3" cm="1">
        <f t="array" ref="M71">MMULT(H71:L71,MMULT(_xlfn.ANCHORARRAY($R$71),TRANSPOSE(H71:L71)))</f>
        <v>7.9728336871652088</v>
      </c>
      <c r="N71" s="3">
        <f t="shared" si="14"/>
        <v>7.7139311290334742</v>
      </c>
      <c r="P71" s="7"/>
      <c r="Q71" s="7"/>
      <c r="R71" s="11" cm="1">
        <f t="array" ref="R71:V75" xml:space="preserve"> MINVERSE(R62:V66)</f>
        <v>2109.7326093300903</v>
      </c>
      <c r="S71" s="11">
        <v>204.15474033333086</v>
      </c>
      <c r="T71" s="11">
        <v>25.138194038621084</v>
      </c>
      <c r="U71" s="11">
        <v>378.51498729714621</v>
      </c>
      <c r="V71" s="11">
        <v>322.2943272441513</v>
      </c>
      <c r="W71" s="7"/>
      <c r="X71" s="7"/>
      <c r="Y71" s="7"/>
      <c r="Z71" s="7"/>
      <c r="AA71" s="7"/>
      <c r="AB71" s="7"/>
      <c r="AC71" s="7"/>
    </row>
    <row r="72" spans="1:29" x14ac:dyDescent="0.15">
      <c r="A72" s="1">
        <v>199712</v>
      </c>
      <c r="B72" s="2">
        <v>5.9080001587380852E-3</v>
      </c>
      <c r="C72" s="2">
        <v>2.7550523835932799E-2</v>
      </c>
      <c r="D72" s="2">
        <v>-1.1244489852241519E-2</v>
      </c>
      <c r="E72" s="2">
        <v>8.474342721052168E-2</v>
      </c>
      <c r="F72" s="2">
        <v>1.7021232806489567E-2</v>
      </c>
      <c r="G72" s="3">
        <v>2.0749534603743628E-2</v>
      </c>
      <c r="H72" s="3">
        <f t="shared" si="9"/>
        <v>-1.6840508356535194E-2</v>
      </c>
      <c r="I72" s="3">
        <f t="shared" si="10"/>
        <v>3.263572312076489E-3</v>
      </c>
      <c r="J72" s="3">
        <f t="shared" si="11"/>
        <v>-2.6939391432258895E-2</v>
      </c>
      <c r="K72" s="3">
        <f t="shared" si="12"/>
        <v>6.0771810213342853E-2</v>
      </c>
      <c r="L72" s="3">
        <f t="shared" si="13"/>
        <v>-3.7301660162127256E-3</v>
      </c>
      <c r="M72" s="3" cm="1">
        <f t="array" ref="M72">MMULT(H72:L72,MMULT(_xlfn.ANCHORARRAY($R$71),TRANSPOSE(H72:L72)))</f>
        <v>1.3485082775827606</v>
      </c>
      <c r="N72" s="3">
        <f t="shared" si="14"/>
        <v>11.026093833824699</v>
      </c>
      <c r="P72" s="7"/>
      <c r="Q72" s="7"/>
      <c r="R72" s="11">
        <v>204.15474033333092</v>
      </c>
      <c r="S72" s="11">
        <v>578.79645647490361</v>
      </c>
      <c r="T72" s="11">
        <v>-3.2757268843848379</v>
      </c>
      <c r="U72" s="11">
        <v>9.478438509606967</v>
      </c>
      <c r="V72" s="11">
        <v>35.800186303204953</v>
      </c>
      <c r="W72" s="7"/>
      <c r="X72" s="7"/>
      <c r="Y72" s="7"/>
      <c r="Z72" s="7"/>
      <c r="AA72" s="7"/>
      <c r="AB72" s="7"/>
      <c r="AC72" s="7"/>
    </row>
    <row r="73" spans="1:29" x14ac:dyDescent="0.15">
      <c r="A73" s="1">
        <v>199801</v>
      </c>
      <c r="B73" s="2">
        <v>0.11099209989799938</v>
      </c>
      <c r="C73" s="2">
        <v>0.15421738206712385</v>
      </c>
      <c r="D73" s="2">
        <v>9.7604779610694511E-2</v>
      </c>
      <c r="E73" s="2">
        <v>7.802973450367269E-2</v>
      </c>
      <c r="F73" s="2">
        <v>5.1093440486172738E-2</v>
      </c>
      <c r="G73" s="3">
        <v>0.10563504063971814</v>
      </c>
      <c r="H73" s="3">
        <f t="shared" si="9"/>
        <v>-4.8196359984920556E-3</v>
      </c>
      <c r="I73" s="3">
        <f t="shared" si="10"/>
        <v>3.0573495096543349E-2</v>
      </c>
      <c r="J73" s="3">
        <f t="shared" si="11"/>
        <v>1.7702671062082148E-2</v>
      </c>
      <c r="K73" s="3">
        <f t="shared" si="12"/>
        <v>-4.4008797157653171E-2</v>
      </c>
      <c r="L73" s="3">
        <f t="shared" si="13"/>
        <v>-5.4551090816792581E-2</v>
      </c>
      <c r="M73" s="3" cm="1">
        <f t="array" ref="M73">MMULT(H73:L73,MMULT(_xlfn.ANCHORARRAY($R$71),TRANSPOSE(H73:L73)))</f>
        <v>5.333892635626361</v>
      </c>
      <c r="N73" s="3">
        <f t="shared" si="14"/>
        <v>9.0334016548028977</v>
      </c>
      <c r="P73" s="7"/>
      <c r="Q73" s="7"/>
      <c r="R73" s="11">
        <v>25.138194038621094</v>
      </c>
      <c r="S73" s="11">
        <v>-3.2757268843848384</v>
      </c>
      <c r="T73" s="11">
        <v>383.1303659516247</v>
      </c>
      <c r="U73" s="11">
        <v>48.067942530895714</v>
      </c>
      <c r="V73" s="11">
        <v>-124.20579327130731</v>
      </c>
      <c r="W73" s="7"/>
      <c r="X73" s="7"/>
      <c r="Y73" s="7"/>
      <c r="Z73" s="7"/>
      <c r="AA73" s="7"/>
      <c r="AB73" s="7"/>
      <c r="AC73" s="7"/>
    </row>
    <row r="74" spans="1:29" x14ac:dyDescent="0.15">
      <c r="A74" s="1">
        <v>199802</v>
      </c>
      <c r="B74" s="2">
        <v>2.545796774506711E-2</v>
      </c>
      <c r="C74" s="2">
        <v>8.0589204869317588E-2</v>
      </c>
      <c r="D74" s="2">
        <v>3.9249738321152448E-4</v>
      </c>
      <c r="E74" s="2">
        <v>2.6447620326477926E-2</v>
      </c>
      <c r="F74" s="2">
        <v>-1.0889662350706647E-2</v>
      </c>
      <c r="G74" s="3">
        <v>1.635774873349705E-2</v>
      </c>
      <c r="H74" s="3">
        <f t="shared" si="9"/>
        <v>7.5243420777462849E-3</v>
      </c>
      <c r="I74" s="3">
        <f t="shared" si="10"/>
        <v>6.1442758545736546E-2</v>
      </c>
      <c r="J74" s="3">
        <f t="shared" si="11"/>
        <v>-1.1980467184223655E-2</v>
      </c>
      <c r="K74" s="3">
        <f t="shared" si="12"/>
        <v>7.5497657449717127E-3</v>
      </c>
      <c r="L74" s="3">
        <f t="shared" si="13"/>
        <v>-2.7248880728024269E-2</v>
      </c>
      <c r="M74" s="3" cm="1">
        <f t="array" ref="M74">MMULT(H74:L74,MMULT(_xlfn.ANCHORARRAY($R$71),TRANSPOSE(H74:L74)))</f>
        <v>3.1095986862499445</v>
      </c>
      <c r="N74" s="3">
        <f t="shared" si="14"/>
        <v>10.145548629491106</v>
      </c>
      <c r="P74" s="7"/>
      <c r="Q74" s="7"/>
      <c r="R74" s="11">
        <v>378.51498729714621</v>
      </c>
      <c r="S74" s="11">
        <v>9.4784385096069599</v>
      </c>
      <c r="T74" s="11">
        <v>48.067942530895706</v>
      </c>
      <c r="U74" s="11">
        <v>374.55581020506986</v>
      </c>
      <c r="V74" s="11">
        <v>45.102893167830992</v>
      </c>
      <c r="W74" s="7"/>
      <c r="X74" s="7"/>
      <c r="Y74" s="7"/>
      <c r="Z74" s="7"/>
      <c r="AA74" s="7"/>
      <c r="AB74" s="7"/>
      <c r="AC74" s="7"/>
    </row>
    <row r="75" spans="1:29" x14ac:dyDescent="0.15">
      <c r="A75" s="1">
        <v>199803</v>
      </c>
      <c r="B75" s="2">
        <v>4.5190485724177526E-2</v>
      </c>
      <c r="C75" s="2">
        <v>5.6658585601269816E-2</v>
      </c>
      <c r="D75" s="2">
        <v>3.9140932035106768E-2</v>
      </c>
      <c r="E75" s="2">
        <v>3.8276849716013294E-3</v>
      </c>
      <c r="F75" s="2">
        <v>2.1262748088433758E-2</v>
      </c>
      <c r="G75" s="3">
        <v>2.4318690249746502E-2</v>
      </c>
      <c r="H75" s="3">
        <f t="shared" si="9"/>
        <v>1.8528975343754785E-2</v>
      </c>
      <c r="I75" s="3">
        <f t="shared" si="10"/>
        <v>2.8194002539599142E-2</v>
      </c>
      <c r="J75" s="3">
        <f t="shared" si="11"/>
        <v>2.0746329104791551E-2</v>
      </c>
      <c r="K75" s="3">
        <f t="shared" si="12"/>
        <v>-2.4267322442915473E-2</v>
      </c>
      <c r="L75" s="3">
        <f t="shared" si="13"/>
        <v>-3.058127047107978E-3</v>
      </c>
      <c r="M75" s="3" cm="1">
        <f t="array" ref="M75">MMULT(H75:L75,MMULT(_xlfn.ANCHORARRAY($R$71),TRANSPOSE(H75:L75)))</f>
        <v>1.3873567055845613</v>
      </c>
      <c r="N75" s="3">
        <f t="shared" si="14"/>
        <v>11.006669619823798</v>
      </c>
      <c r="P75" s="7"/>
      <c r="Q75" s="7"/>
      <c r="R75" s="11">
        <v>322.2943272441513</v>
      </c>
      <c r="S75" s="11">
        <v>35.800186303204953</v>
      </c>
      <c r="T75" s="11">
        <v>-124.20579327130733</v>
      </c>
      <c r="U75" s="11">
        <v>45.102893167830992</v>
      </c>
      <c r="V75" s="11">
        <v>1142.438074270706</v>
      </c>
      <c r="W75" s="7"/>
      <c r="X75" s="7"/>
      <c r="Y75" s="7"/>
      <c r="Z75" s="7"/>
      <c r="AA75" s="7"/>
      <c r="AB75" s="7"/>
      <c r="AC75" s="7"/>
    </row>
    <row r="76" spans="1:29" x14ac:dyDescent="0.15">
      <c r="A76" s="1">
        <v>199804</v>
      </c>
      <c r="B76" s="2">
        <v>4.6041239562092273E-2</v>
      </c>
      <c r="C76" s="2">
        <v>1.3178163796076234E-2</v>
      </c>
      <c r="D76" s="2">
        <v>3.9077454612805845E-2</v>
      </c>
      <c r="E76" s="2">
        <v>8.5921079361215482E-3</v>
      </c>
      <c r="F76" s="2">
        <v>3.6358653425341531E-2</v>
      </c>
      <c r="G76" s="3">
        <v>1.9525197713802053E-2</v>
      </c>
      <c r="H76" s="3">
        <f t="shared" si="9"/>
        <v>2.4635018413658252E-2</v>
      </c>
      <c r="I76" s="3">
        <f t="shared" si="10"/>
        <v>-9.6757237452503118E-3</v>
      </c>
      <c r="J76" s="3">
        <f t="shared" si="11"/>
        <v>2.4308638718823598E-2</v>
      </c>
      <c r="K76" s="3">
        <f t="shared" si="12"/>
        <v>-1.3965051553374125E-2</v>
      </c>
      <c r="L76" s="3">
        <f t="shared" si="13"/>
        <v>1.6831701491772873E-2</v>
      </c>
      <c r="M76" s="3" cm="1">
        <f t="array" ref="M76">MMULT(H76:L76,MMULT(_xlfn.ANCHORARRAY($R$71),TRANSPOSE(H76:L76)))</f>
        <v>1.7342361059453097</v>
      </c>
      <c r="N76" s="3">
        <f t="shared" si="14"/>
        <v>10.833229919643424</v>
      </c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15">
      <c r="A77" s="1">
        <v>199805</v>
      </c>
      <c r="B77" s="2">
        <v>3.4004114388168506E-2</v>
      </c>
      <c r="C77" s="2">
        <v>6.805642728836564E-2</v>
      </c>
      <c r="D77" s="2">
        <v>3.3532243111875804E-2</v>
      </c>
      <c r="E77" s="2">
        <v>1.2977119270905354E-2</v>
      </c>
      <c r="F77" s="2">
        <v>6.0937435392397633E-2</v>
      </c>
      <c r="G77" s="3">
        <v>4.7128642989645156E-2</v>
      </c>
      <c r="H77" s="3">
        <f t="shared" si="9"/>
        <v>-1.7664819727095361E-2</v>
      </c>
      <c r="I77" s="3">
        <f t="shared" si="10"/>
        <v>1.289321088214649E-2</v>
      </c>
      <c r="J77" s="3">
        <f t="shared" si="11"/>
        <v>-2.1157570697188099E-3</v>
      </c>
      <c r="K77" s="3">
        <f t="shared" si="12"/>
        <v>-4.1469874404833337E-2</v>
      </c>
      <c r="L77" s="3">
        <f t="shared" si="13"/>
        <v>1.3804558182012816E-2</v>
      </c>
      <c r="M77" s="3" cm="1">
        <f t="array" ref="M77">MMULT(H77:L77,MMULT(_xlfn.ANCHORARRAY($R$71),TRANSPOSE(H77:L77)))</f>
        <v>1.8912194258924981</v>
      </c>
      <c r="N77" s="3">
        <f t="shared" si="14"/>
        <v>10.75473825966983</v>
      </c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15">
      <c r="A78" s="1">
        <v>199806</v>
      </c>
      <c r="B78" s="2">
        <v>-4.1933751221112606E-2</v>
      </c>
      <c r="C78" s="2">
        <v>7.9682303647656636E-3</v>
      </c>
      <c r="D78" s="2">
        <v>-2.1563185912791872E-2</v>
      </c>
      <c r="E78" s="2">
        <v>-2.0765109319523564E-2</v>
      </c>
      <c r="F78" s="2">
        <v>-4.9032610532284138E-2</v>
      </c>
      <c r="G78" s="3">
        <v>-1.6425826186363228E-2</v>
      </c>
      <c r="H78" s="3">
        <f t="shared" si="9"/>
        <v>-2.3925489638056834E-2</v>
      </c>
      <c r="I78" s="3">
        <f t="shared" si="10"/>
        <v>2.7194360104346317E-2</v>
      </c>
      <c r="J78" s="3">
        <f t="shared" si="11"/>
        <v>-9.1387277122243048E-3</v>
      </c>
      <c r="K78" s="3">
        <f t="shared" si="12"/>
        <v>-1.7886059076981826E-3</v>
      </c>
      <c r="L78" s="3">
        <f t="shared" si="13"/>
        <v>-3.2605308585756977E-2</v>
      </c>
      <c r="M78" s="3" cm="1">
        <f t="array" ref="M78">MMULT(H78:L78,MMULT(_xlfn.ANCHORARRAY($R$71),TRANSPOSE(H78:L78)))</f>
        <v>3.0340414427300564</v>
      </c>
      <c r="N78" s="3">
        <f t="shared" si="14"/>
        <v>10.18332725125105</v>
      </c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15">
      <c r="A79" s="1">
        <v>199807</v>
      </c>
      <c r="B79" s="2">
        <v>1.9135520382304518E-2</v>
      </c>
      <c r="C79" s="2">
        <v>1.9880191431837974E-2</v>
      </c>
      <c r="D79" s="2">
        <v>4.3863517982851166E-2</v>
      </c>
      <c r="E79" s="2">
        <v>7.3718805517376904E-2</v>
      </c>
      <c r="F79" s="2">
        <v>5.3920933657653866E-2</v>
      </c>
      <c r="G79" s="3">
        <v>3.3595232503660095E-2</v>
      </c>
      <c r="H79" s="3">
        <f t="shared" si="9"/>
        <v>-1.7696218125421485E-2</v>
      </c>
      <c r="I79" s="3">
        <f t="shared" si="10"/>
        <v>-1.9442415018422622E-2</v>
      </c>
      <c r="J79" s="3">
        <f t="shared" si="11"/>
        <v>1.8452159233261899E-2</v>
      </c>
      <c r="K79" s="3">
        <f t="shared" si="12"/>
        <v>3.4906752047820289E-2</v>
      </c>
      <c r="L79" s="3">
        <f t="shared" si="13"/>
        <v>2.0322682827532475E-2</v>
      </c>
      <c r="M79" s="3" cm="1">
        <f t="array" ref="M79">MMULT(H79:L79,MMULT(_xlfn.ANCHORARRAY($R$71),TRANSPOSE(H79:L79)))</f>
        <v>1.3567150434571895</v>
      </c>
      <c r="N79" s="3">
        <f t="shared" si="14"/>
        <v>11.021990450887484</v>
      </c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15">
      <c r="A80" s="1">
        <v>199808</v>
      </c>
      <c r="B80" s="2">
        <v>-4.3317184772627915E-2</v>
      </c>
      <c r="C80" s="2">
        <v>-8.2426229503441723E-2</v>
      </c>
      <c r="D80" s="2">
        <v>-3.5552690053579784E-2</v>
      </c>
      <c r="E80" s="2">
        <v>-3.5724813773891154E-2</v>
      </c>
      <c r="F80" s="2">
        <v>7.1520848389658668E-3</v>
      </c>
      <c r="G80" s="3">
        <v>-4.3804545554306039E-2</v>
      </c>
      <c r="H80" s="3">
        <f t="shared" si="9"/>
        <v>4.7074141680163231E-3</v>
      </c>
      <c r="I80" s="3">
        <f t="shared" si="10"/>
        <v>-3.1153808472367539E-2</v>
      </c>
      <c r="J80" s="3">
        <f t="shared" si="11"/>
        <v>-2.4190297396669697E-3</v>
      </c>
      <c r="K80" s="3">
        <f t="shared" si="12"/>
        <v>1.4881901452090063E-2</v>
      </c>
      <c r="L80" s="3">
        <f t="shared" si="13"/>
        <v>5.0960565964158558E-2</v>
      </c>
      <c r="M80" s="3" cm="1">
        <f t="array" ref="M80">MMULT(H80:L80,MMULT(_xlfn.ANCHORARRAY($R$71),TRANSPOSE(H80:L80)))</f>
        <v>3.7804208971006483</v>
      </c>
      <c r="N80" s="3">
        <f t="shared" si="14"/>
        <v>9.8101375240657553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15">
      <c r="A81" s="1">
        <v>199809</v>
      </c>
      <c r="B81" s="2">
        <v>7.5292147369477536E-2</v>
      </c>
      <c r="C81" s="2">
        <v>2.9083745226027496E-2</v>
      </c>
      <c r="D81" s="2">
        <v>3.4551013276855627E-2</v>
      </c>
      <c r="E81" s="2">
        <v>3.9293459152435574E-2</v>
      </c>
      <c r="F81" s="2">
        <v>3.9421849158490861E-2</v>
      </c>
      <c r="G81" s="3">
        <v>4.7386904850306298E-2</v>
      </c>
      <c r="H81" s="3">
        <f t="shared" si="9"/>
        <v>2.3340070897114235E-2</v>
      </c>
      <c r="I81" s="3">
        <f t="shared" si="10"/>
        <v>-2.6381761974184036E-2</v>
      </c>
      <c r="J81" s="3">
        <f t="shared" si="11"/>
        <v>-1.2923355986907761E-3</v>
      </c>
      <c r="K81" s="3">
        <f t="shared" si="12"/>
        <v>-1.5451900463888155E-2</v>
      </c>
      <c r="L81" s="3">
        <f t="shared" si="13"/>
        <v>-7.9693131158059746E-3</v>
      </c>
      <c r="M81" s="3" cm="1">
        <f t="array" ref="M81">MMULT(H81:L81,MMULT(_xlfn.ANCHORARRAY($R$71),TRANSPOSE(H81:L81)))</f>
        <v>1.1019373241554229</v>
      </c>
      <c r="N81" s="3">
        <f t="shared" si="14"/>
        <v>11.149379310538368</v>
      </c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x14ac:dyDescent="0.15">
      <c r="A82" s="1">
        <v>199810</v>
      </c>
      <c r="B82" s="2">
        <v>7.1972627600773754E-3</v>
      </c>
      <c r="C82" s="2">
        <v>6.5266941453832709E-4</v>
      </c>
      <c r="D82" s="2">
        <v>1.7044890210671747E-2</v>
      </c>
      <c r="E82" s="2">
        <v>4.28357742357479E-2</v>
      </c>
      <c r="F82" s="2">
        <v>8.1040352670117527E-2</v>
      </c>
      <c r="G82" s="3">
        <v>3.9382131443946755E-2</v>
      </c>
      <c r="H82" s="3">
        <f t="shared" si="9"/>
        <v>-3.5978874421360857E-2</v>
      </c>
      <c r="I82" s="3">
        <f t="shared" si="10"/>
        <v>-4.5443396620249057E-2</v>
      </c>
      <c r="J82" s="3">
        <f t="shared" si="11"/>
        <v>-1.2743665958319852E-2</v>
      </c>
      <c r="K82" s="3">
        <f t="shared" si="12"/>
        <v>-2.6617942415961063E-3</v>
      </c>
      <c r="L82" s="3">
        <f t="shared" si="13"/>
        <v>4.1654682982182535E-2</v>
      </c>
      <c r="M82" s="3" cm="1">
        <f t="array" ref="M82">MMULT(H82:L82,MMULT(_xlfn.ANCHORARRAY($R$71),TRANSPOSE(H82:L82)))</f>
        <v>5.7586021882767486</v>
      </c>
      <c r="N82" s="3">
        <f t="shared" si="14"/>
        <v>8.8210468784777056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15">
      <c r="A83" s="1">
        <v>199811</v>
      </c>
      <c r="B83" s="2">
        <v>1.6653484162430732E-2</v>
      </c>
      <c r="C83" s="2">
        <v>-5.6160796085762674E-2</v>
      </c>
      <c r="D83" s="2">
        <v>-1.9554070004685356E-2</v>
      </c>
      <c r="E83" s="2">
        <v>-1.0173237978145296E-2</v>
      </c>
      <c r="F83" s="2">
        <v>-2.871787968301738E-2</v>
      </c>
      <c r="G83" s="3">
        <v>-3.5877277538457772E-3</v>
      </c>
      <c r="H83" s="3">
        <f t="shared" si="9"/>
        <v>2.0586847339844741E-2</v>
      </c>
      <c r="I83" s="3">
        <f t="shared" si="10"/>
        <v>-5.1961426234704643E-2</v>
      </c>
      <c r="J83" s="3">
        <f t="shared" si="11"/>
        <v>-1.684032075354085E-2</v>
      </c>
      <c r="K83" s="3">
        <f t="shared" si="12"/>
        <v>-6.0283914913319058E-3</v>
      </c>
      <c r="L83" s="3">
        <f t="shared" si="13"/>
        <v>-2.512982959374457E-2</v>
      </c>
      <c r="M83" s="3" cm="1">
        <f t="array" ref="M83">MMULT(H83:L83,MMULT(_xlfn.ANCHORARRAY($R$71),TRANSPOSE(H83:L83)))</f>
        <v>2.4309782733278036</v>
      </c>
      <c r="N83" s="3">
        <f t="shared" si="14"/>
        <v>10.484858835952178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x14ac:dyDescent="0.15">
      <c r="A84" s="1">
        <v>199812</v>
      </c>
      <c r="B84" s="2">
        <v>8.009163478339533E-2</v>
      </c>
      <c r="C84" s="2">
        <v>5.0904391411623909E-2</v>
      </c>
      <c r="D84" s="2">
        <v>3.8773685060376629E-2</v>
      </c>
      <c r="E84" s="2">
        <v>6.6451151666664432E-2</v>
      </c>
      <c r="F84" s="2">
        <v>3.975410328140546E-2</v>
      </c>
      <c r="G84" s="3">
        <v>4.9093405175875994E-2</v>
      </c>
      <c r="H84" s="3">
        <f t="shared" si="9"/>
        <v>2.6268656725579848E-2</v>
      </c>
      <c r="I84" s="3">
        <f t="shared" si="10"/>
        <v>-6.5585432718565095E-3</v>
      </c>
      <c r="J84" s="3">
        <f t="shared" si="11"/>
        <v>1.639543154163807E-3</v>
      </c>
      <c r="K84" s="3">
        <f t="shared" si="12"/>
        <v>9.7342985690971676E-3</v>
      </c>
      <c r="L84" s="3">
        <f t="shared" si="13"/>
        <v>-9.3437126370930559E-3</v>
      </c>
      <c r="M84" s="3" cm="1">
        <f t="array" ref="M84">MMULT(H84:L84,MMULT(_xlfn.ANCHORARRAY($R$71),TRANSPOSE(H84:L84)))</f>
        <v>1.5845323232417465</v>
      </c>
      <c r="N84" s="3">
        <f t="shared" si="14"/>
        <v>10.908081810995206</v>
      </c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15">
      <c r="A85" s="1">
        <v>199901</v>
      </c>
      <c r="B85" s="2">
        <v>5.6270592181056137E-2</v>
      </c>
      <c r="C85" s="2">
        <v>5.8593441608797328E-2</v>
      </c>
      <c r="D85" s="2">
        <v>-3.0914910472648608E-2</v>
      </c>
      <c r="E85" s="2">
        <v>6.3720004416532167E-4</v>
      </c>
      <c r="F85" s="2">
        <v>1.5689091634645762E-2</v>
      </c>
      <c r="G85" s="3">
        <v>4.8191897308949294E-2</v>
      </c>
      <c r="H85" s="3">
        <f t="shared" si="9"/>
        <v>3.4359716830129963E-3</v>
      </c>
      <c r="I85" s="3">
        <f t="shared" si="10"/>
        <v>2.1857054288281011E-3</v>
      </c>
      <c r="J85" s="3">
        <f t="shared" si="11"/>
        <v>-6.7367153844015579E-2</v>
      </c>
      <c r="K85" s="3">
        <f t="shared" si="12"/>
        <v>-5.5038154932185689E-2</v>
      </c>
      <c r="L85" s="3">
        <f t="shared" si="13"/>
        <v>-3.2507135421950072E-2</v>
      </c>
      <c r="M85" s="3" cm="1">
        <f t="array" ref="M85">MMULT(H85:L85,MMULT(_xlfn.ANCHORARRAY($R$71),TRANSPOSE(H85:L85)))</f>
        <v>3.8519870074211573</v>
      </c>
      <c r="N85" s="3">
        <f t="shared" si="14"/>
        <v>9.7743544689055</v>
      </c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x14ac:dyDescent="0.15">
      <c r="A86" s="1">
        <v>199902</v>
      </c>
      <c r="B86" s="2">
        <v>1.9547016875201564E-2</v>
      </c>
      <c r="C86" s="2">
        <v>4.2401629513926176E-2</v>
      </c>
      <c r="D86" s="2">
        <v>-6.5642674514253138E-2</v>
      </c>
      <c r="E86" s="2">
        <v>-1.2255505890872025E-2</v>
      </c>
      <c r="F86" s="2">
        <v>3.3143774487589296E-3</v>
      </c>
      <c r="G86" s="3">
        <v>-5.3813859397773729E-4</v>
      </c>
      <c r="H86" s="3">
        <f t="shared" si="9"/>
        <v>2.0136998801123462E-2</v>
      </c>
      <c r="I86" s="3">
        <f t="shared" si="10"/>
        <v>4.3031510915829782E-2</v>
      </c>
      <c r="J86" s="3">
        <f t="shared" si="11"/>
        <v>-6.5235627685002059E-2</v>
      </c>
      <c r="K86" s="3">
        <f t="shared" si="12"/>
        <v>-1.1633802681012696E-2</v>
      </c>
      <c r="L86" s="3">
        <f t="shared" si="13"/>
        <v>3.852564391202714E-3</v>
      </c>
      <c r="M86" s="3" cm="1">
        <f t="array" ref="M86">MMULT(H86:L86,MMULT(_xlfn.ANCHORARRAY($R$71),TRANSPOSE(H86:L86)))</f>
        <v>3.9379346969759688</v>
      </c>
      <c r="N86" s="3">
        <f t="shared" si="14"/>
        <v>9.7313806241280947</v>
      </c>
    </row>
    <row r="87" spans="1:29" x14ac:dyDescent="0.15">
      <c r="A87" s="1">
        <v>199903</v>
      </c>
      <c r="B87" s="2">
        <v>6.1296858962617398E-2</v>
      </c>
      <c r="C87" s="2">
        <v>5.0010638417665149E-2</v>
      </c>
      <c r="D87" s="2">
        <v>2.3466678104150734E-2</v>
      </c>
      <c r="E87" s="2">
        <v>4.1754338184567093E-2</v>
      </c>
      <c r="F87" s="2">
        <v>6.4237802321190793E-2</v>
      </c>
      <c r="G87" s="3">
        <v>3.4041289754400163E-2</v>
      </c>
      <c r="H87" s="3">
        <f t="shared" si="9"/>
        <v>2.3976090827936336E-2</v>
      </c>
      <c r="I87" s="3">
        <f t="shared" si="10"/>
        <v>1.01659300970506E-2</v>
      </c>
      <c r="J87" s="3">
        <f t="shared" si="11"/>
        <v>-2.2820773525509611E-3</v>
      </c>
      <c r="K87" s="3">
        <f t="shared" si="12"/>
        <v>2.4269616594453577E-3</v>
      </c>
      <c r="L87" s="3">
        <f t="shared" si="13"/>
        <v>3.0193454164809598E-2</v>
      </c>
      <c r="M87" s="3" cm="1">
        <f t="array" ref="M87">MMULT(H87:L87,MMULT(_xlfn.ANCHORARRAY($R$71),TRANSPOSE(H87:L87)))</f>
        <v>2.9715449334426256</v>
      </c>
      <c r="N87" s="3">
        <f t="shared" si="14"/>
        <v>10.214575505894766</v>
      </c>
    </row>
    <row r="88" spans="1:29" x14ac:dyDescent="0.15">
      <c r="A88" s="1">
        <v>199904</v>
      </c>
      <c r="B88" s="2">
        <v>5.3746617576892353E-3</v>
      </c>
      <c r="C88" s="2">
        <v>-6.3665773864878025E-2</v>
      </c>
      <c r="D88" s="2">
        <v>-4.3631640876635736E-2</v>
      </c>
      <c r="E88" s="2">
        <v>1.5097728606829289E-2</v>
      </c>
      <c r="F88" s="2">
        <v>1.164825006649137E-2</v>
      </c>
      <c r="G88" s="3">
        <v>-3.9240213221588523E-3</v>
      </c>
      <c r="H88" s="3">
        <f t="shared" si="9"/>
        <v>9.6767164382380345E-3</v>
      </c>
      <c r="I88" s="3">
        <f t="shared" si="10"/>
        <v>-5.9072778530290804E-2</v>
      </c>
      <c r="J88" s="3">
        <f t="shared" si="11"/>
        <v>-4.0663519922344002E-2</v>
      </c>
      <c r="K88" s="3">
        <f t="shared" si="12"/>
        <v>1.9631089861427455E-2</v>
      </c>
      <c r="L88" s="3">
        <f t="shared" si="13"/>
        <v>1.5572623938000494E-2</v>
      </c>
      <c r="M88" s="3" cm="1">
        <f t="array" ref="M88">MMULT(H88:L88,MMULT(_xlfn.ANCHORARRAY($R$71),TRANSPOSE(H88:L88)))</f>
        <v>3.2645346845017604</v>
      </c>
      <c r="N88" s="3">
        <f t="shared" si="14"/>
        <v>10.068080630365198</v>
      </c>
    </row>
    <row r="89" spans="1:29" x14ac:dyDescent="0.15">
      <c r="A89" s="1">
        <v>199905</v>
      </c>
      <c r="B89" s="2">
        <v>2.3143865846736871E-2</v>
      </c>
      <c r="C89" s="2">
        <v>-1.6377566128357515E-2</v>
      </c>
      <c r="D89" s="2">
        <v>-3.1142206432603122E-2</v>
      </c>
      <c r="E89" s="2">
        <v>2.7149806090674581E-2</v>
      </c>
      <c r="F89" s="2">
        <v>7.4423103610953938E-3</v>
      </c>
      <c r="G89" s="3">
        <v>2.5154364438686783E-2</v>
      </c>
      <c r="H89" s="3">
        <f t="shared" si="9"/>
        <v>-4.4338261139547711E-3</v>
      </c>
      <c r="I89" s="3">
        <f t="shared" si="10"/>
        <v>-4.5820290575082134E-2</v>
      </c>
      <c r="J89" s="3">
        <f t="shared" si="11"/>
        <v>-5.0168911450933953E-2</v>
      </c>
      <c r="K89" s="3">
        <f t="shared" si="12"/>
        <v>-1.9106428132185764E-3</v>
      </c>
      <c r="L89" s="3">
        <f t="shared" si="13"/>
        <v>-1.7714314043608716E-2</v>
      </c>
      <c r="M89" s="3" cm="1">
        <f t="array" ref="M89">MMULT(H89:L89,MMULT(_xlfn.ANCHORARRAY($R$71),TRANSPOSE(H89:L89)))</f>
        <v>2.5682210546793907</v>
      </c>
      <c r="N89" s="3">
        <f t="shared" si="14"/>
        <v>10.416237445276384</v>
      </c>
    </row>
    <row r="90" spans="1:29" x14ac:dyDescent="0.15">
      <c r="A90" s="1">
        <v>199906</v>
      </c>
      <c r="B90" s="2">
        <v>4.2204823168101611E-2</v>
      </c>
      <c r="C90" s="2">
        <v>3.0610050698303616E-2</v>
      </c>
      <c r="D90" s="2">
        <v>3.6389013195484918E-2</v>
      </c>
      <c r="E90" s="2">
        <v>1.67374502632648E-2</v>
      </c>
      <c r="F90" s="2">
        <v>3.7561444427837973E-2</v>
      </c>
      <c r="G90" s="3">
        <v>3.1660026362797369E-2</v>
      </c>
      <c r="H90" s="3">
        <f t="shared" si="9"/>
        <v>7.4947251797866932E-3</v>
      </c>
      <c r="I90" s="3">
        <f t="shared" si="10"/>
        <v>-6.4474322863288733E-3</v>
      </c>
      <c r="J90" s="3">
        <f t="shared" si="11"/>
        <v>1.2441440043882309E-2</v>
      </c>
      <c r="K90" s="3">
        <f t="shared" si="12"/>
        <v>-1.9838889427391919E-2</v>
      </c>
      <c r="L90" s="3">
        <f t="shared" si="13"/>
        <v>5.8985736050320078E-3</v>
      </c>
      <c r="M90" s="3" cm="1">
        <f t="array" ref="M90">MMULT(H90:L90,MMULT(_xlfn.ANCHORARRAY($R$71),TRANSPOSE(H90:L90)))</f>
        <v>0.23764350688769265</v>
      </c>
      <c r="N90" s="3">
        <f t="shared" si="14"/>
        <v>11.581526219172233</v>
      </c>
    </row>
    <row r="91" spans="1:29" x14ac:dyDescent="0.15">
      <c r="A91" s="1">
        <v>199907</v>
      </c>
      <c r="B91" s="2">
        <v>5.1018175900350224E-2</v>
      </c>
      <c r="C91" s="2">
        <v>1.0132234517711588E-2</v>
      </c>
      <c r="D91" s="2">
        <v>2.5562914830163208E-2</v>
      </c>
      <c r="E91" s="2">
        <v>3.6263559648798675E-2</v>
      </c>
      <c r="F91" s="2">
        <v>7.0643963005852295E-2</v>
      </c>
      <c r="G91" s="3">
        <v>5.7575397544891875E-2</v>
      </c>
      <c r="H91" s="3">
        <f t="shared" si="9"/>
        <v>-1.2103934852144019E-2</v>
      </c>
      <c r="I91" s="3">
        <f t="shared" si="10"/>
        <v>-5.7258717416567365E-2</v>
      </c>
      <c r="J91" s="3">
        <f t="shared" si="11"/>
        <v>-1.798698713893529E-2</v>
      </c>
      <c r="K91" s="3">
        <f t="shared" si="12"/>
        <v>-3.0252408288016973E-2</v>
      </c>
      <c r="L91" s="3">
        <f t="shared" si="13"/>
        <v>1.3063392663126366E-2</v>
      </c>
      <c r="M91" s="3" cm="1">
        <f t="array" ref="M91">MMULT(H91:L91,MMULT(_xlfn.ANCHORARRAY($R$71),TRANSPOSE(H91:L91)))</f>
        <v>3.3851929494247015</v>
      </c>
      <c r="N91" s="3">
        <f t="shared" si="14"/>
        <v>10.007751497903728</v>
      </c>
    </row>
    <row r="92" spans="1:29" x14ac:dyDescent="0.15">
      <c r="A92" s="1">
        <v>199908</v>
      </c>
      <c r="B92" s="2">
        <v>4.3510421216932056E-2</v>
      </c>
      <c r="C92" s="2">
        <v>-1.7021725416547426E-2</v>
      </c>
      <c r="D92" s="2">
        <v>4.6003833652693948E-2</v>
      </c>
      <c r="E92" s="2">
        <v>4.6193465953841543E-2</v>
      </c>
      <c r="F92" s="2">
        <v>1.9057272160477694E-2</v>
      </c>
      <c r="G92" s="3">
        <v>1.9557331586745785E-2</v>
      </c>
      <c r="H92" s="3">
        <f t="shared" si="9"/>
        <v>2.2068970474377052E-2</v>
      </c>
      <c r="I92" s="3">
        <f t="shared" si="10"/>
        <v>-3.9913225069632727E-2</v>
      </c>
      <c r="J92" s="3">
        <f t="shared" si="11"/>
        <v>3.1210711769065765E-2</v>
      </c>
      <c r="K92" s="3">
        <f t="shared" si="12"/>
        <v>2.3599182697015487E-2</v>
      </c>
      <c r="L92" s="3">
        <f t="shared" si="13"/>
        <v>-5.0181653306692608E-4</v>
      </c>
      <c r="M92" s="3" cm="1">
        <f t="array" ref="M92">MMULT(H92:L92,MMULT(_xlfn.ANCHORARRAY($R$71),TRANSPOSE(H92:L92)))</f>
        <v>2.6591535358533656</v>
      </c>
      <c r="N92" s="3">
        <f t="shared" si="14"/>
        <v>10.370771204689396</v>
      </c>
    </row>
    <row r="93" spans="1:29" x14ac:dyDescent="0.15">
      <c r="A93" s="1">
        <v>199909</v>
      </c>
      <c r="B93" s="2">
        <v>-5.3250361030345146E-2</v>
      </c>
      <c r="C93" s="2">
        <v>-9.1501367523444441E-2</v>
      </c>
      <c r="D93" s="2">
        <v>-8.5469693882329792E-2</v>
      </c>
      <c r="E93" s="2">
        <v>-5.8086935859324763E-2</v>
      </c>
      <c r="F93" s="2">
        <v>-5.7214996516212237E-2</v>
      </c>
      <c r="G93" s="3">
        <v>-5.8279332337338736E-2</v>
      </c>
      <c r="H93" s="3">
        <f t="shared" si="9"/>
        <v>1.0643500362632639E-2</v>
      </c>
      <c r="I93" s="3">
        <f t="shared" si="10"/>
        <v>-2.3286472763140456E-2</v>
      </c>
      <c r="J93" s="3">
        <f t="shared" si="11"/>
        <v>-4.138733721016484E-2</v>
      </c>
      <c r="K93" s="3">
        <f t="shared" si="12"/>
        <v>9.2422770758861864E-3</v>
      </c>
      <c r="L93" s="3">
        <f t="shared" si="13"/>
        <v>1.0695718632024523E-3</v>
      </c>
      <c r="M93" s="3" cm="1">
        <f t="array" ref="M93">MMULT(H93:L93,MMULT(_xlfn.ANCHORARRAY($R$71),TRANSPOSE(H93:L93)))</f>
        <v>1.1638253898651469</v>
      </c>
      <c r="N93" s="3">
        <f t="shared" si="14"/>
        <v>11.118435277683506</v>
      </c>
    </row>
    <row r="94" spans="1:29" x14ac:dyDescent="0.15">
      <c r="A94" s="1">
        <v>199910</v>
      </c>
      <c r="B94" s="2">
        <v>-5.8696562035259116E-2</v>
      </c>
      <c r="C94" s="2">
        <v>-0.18510876143465146</v>
      </c>
      <c r="D94" s="2">
        <v>-7.3699564474211776E-2</v>
      </c>
      <c r="E94" s="2">
        <v>-3.4163909733523748E-2</v>
      </c>
      <c r="F94" s="2">
        <v>-6.8731430489855042E-2</v>
      </c>
      <c r="G94" s="3">
        <v>-7.4815686336285478E-2</v>
      </c>
      <c r="H94" s="3">
        <f t="shared" si="9"/>
        <v>2.3326736809715469E-2</v>
      </c>
      <c r="I94" s="3">
        <f t="shared" si="10"/>
        <v>-9.7538366147541106E-2</v>
      </c>
      <c r="J94" s="3">
        <f t="shared" si="11"/>
        <v>-1.7109146611172195E-2</v>
      </c>
      <c r="K94" s="3">
        <f t="shared" si="12"/>
        <v>5.2269497689066149E-2</v>
      </c>
      <c r="L94" s="3">
        <f t="shared" si="13"/>
        <v>6.0909775789192433E-3</v>
      </c>
      <c r="M94" s="3" cm="1">
        <f t="array" ref="M94">MMULT(H94:L94,MMULT(_xlfn.ANCHORARRAY($R$71),TRANSPOSE(H94:L94)))</f>
        <v>7.7164137238504775</v>
      </c>
      <c r="N94" s="3">
        <f t="shared" si="14"/>
        <v>7.8421411106908403</v>
      </c>
    </row>
    <row r="95" spans="1:29" x14ac:dyDescent="0.15">
      <c r="A95" s="1">
        <v>199911</v>
      </c>
      <c r="B95" s="2">
        <v>-2.987783854210873E-2</v>
      </c>
      <c r="C95" s="2">
        <v>-1.8521789979482693E-2</v>
      </c>
      <c r="D95" s="2">
        <v>-4.9843415785419079E-2</v>
      </c>
      <c r="E95" s="2">
        <v>-5.6352089066298947E-2</v>
      </c>
      <c r="F95" s="2">
        <v>-7.818017604377854E-2</v>
      </c>
      <c r="G95" s="3">
        <v>-3.6876454796957212E-2</v>
      </c>
      <c r="H95" s="3">
        <f t="shared" si="9"/>
        <v>1.0551229481919139E-2</v>
      </c>
      <c r="I95" s="3">
        <f t="shared" si="10"/>
        <v>2.4641427274739065E-2</v>
      </c>
      <c r="J95" s="3">
        <f t="shared" si="11"/>
        <v>-2.195014782972329E-2</v>
      </c>
      <c r="K95" s="3">
        <f t="shared" si="12"/>
        <v>-1.3749290136681171E-2</v>
      </c>
      <c r="L95" s="3">
        <f t="shared" si="13"/>
        <v>-4.1300408122576682E-2</v>
      </c>
      <c r="M95" s="3" cm="1">
        <f t="array" ref="M95">MMULT(H95:L95,MMULT(_xlfn.ANCHORARRAY($R$71),TRANSPOSE(H95:L95)))</f>
        <v>2.2734968234385393</v>
      </c>
      <c r="N95" s="3">
        <f t="shared" si="14"/>
        <v>10.56359956089681</v>
      </c>
    </row>
    <row r="96" spans="1:29" x14ac:dyDescent="0.15">
      <c r="A96" s="1">
        <v>199912</v>
      </c>
      <c r="B96" s="2">
        <v>8.4394314769173084E-2</v>
      </c>
      <c r="C96" s="2">
        <v>2.2141423440076729E-2</v>
      </c>
      <c r="D96" s="2">
        <v>2.0106451702734E-2</v>
      </c>
      <c r="E96" s="2">
        <v>3.8309152109455125E-2</v>
      </c>
      <c r="F96" s="2">
        <v>6.1003186674613588E-2</v>
      </c>
      <c r="G96" s="3">
        <v>6.4339087206505455E-2</v>
      </c>
      <c r="H96" s="3">
        <f t="shared" si="9"/>
        <v>1.3856912310130282E-2</v>
      </c>
      <c r="I96" s="3">
        <f t="shared" si="10"/>
        <v>-5.3166303789219174E-2</v>
      </c>
      <c r="J96" s="3">
        <f t="shared" si="11"/>
        <v>-2.8559490003354719E-2</v>
      </c>
      <c r="K96" s="3">
        <f t="shared" si="12"/>
        <v>-3.6020802075838895E-2</v>
      </c>
      <c r="L96" s="3">
        <f t="shared" si="13"/>
        <v>-3.3416810059335306E-3</v>
      </c>
      <c r="M96" s="3" cm="1">
        <f t="array" ref="M96">MMULT(H96:L96,MMULT(_xlfn.ANCHORARRAY($R$71),TRANSPOSE(H96:L96)))</f>
        <v>2.2491074533377793</v>
      </c>
      <c r="N96" s="3">
        <f t="shared" si="14"/>
        <v>10.57579424594719</v>
      </c>
    </row>
    <row r="97" spans="1:14" x14ac:dyDescent="0.15">
      <c r="A97" s="1">
        <v>200001</v>
      </c>
      <c r="B97" s="2">
        <v>8.8043231903196604E-3</v>
      </c>
      <c r="C97" s="2">
        <v>-6.5820429334231212E-2</v>
      </c>
      <c r="D97" s="2">
        <v>-1.6947288630645284E-2</v>
      </c>
      <c r="E97" s="2">
        <v>-5.3466578433670871E-2</v>
      </c>
      <c r="F97" s="2">
        <v>-3.6878027175261667E-2</v>
      </c>
      <c r="G97" s="3">
        <v>-2.9015573534728042E-2</v>
      </c>
      <c r="H97" s="3">
        <f t="shared" si="9"/>
        <v>4.0615206385319645E-2</v>
      </c>
      <c r="I97" s="3">
        <f t="shared" si="10"/>
        <v>-3.185823011711305E-2</v>
      </c>
      <c r="J97" s="3">
        <f t="shared" si="11"/>
        <v>5.0000263145849044E-3</v>
      </c>
      <c r="K97" s="3">
        <f t="shared" si="12"/>
        <v>-1.9945334270320442E-2</v>
      </c>
      <c r="L97" s="3">
        <f t="shared" si="13"/>
        <v>-7.859846768460927E-3</v>
      </c>
      <c r="M97" s="3" cm="1">
        <f t="array" ref="M97">MMULT(H97:L97,MMULT(_xlfn.ANCHORARRAY($R$71),TRANSPOSE(H97:L97)))</f>
        <v>3.0050031014884784</v>
      </c>
      <c r="N97" s="3">
        <f t="shared" si="14"/>
        <v>10.197846421871841</v>
      </c>
    </row>
    <row r="98" spans="1:14" x14ac:dyDescent="0.15">
      <c r="A98" s="1">
        <v>200002</v>
      </c>
      <c r="B98" s="2">
        <v>-7.4519916743085932E-2</v>
      </c>
      <c r="C98" s="2">
        <v>-4.7559830725833016E-2</v>
      </c>
      <c r="D98" s="2">
        <v>-4.3479879153043882E-2</v>
      </c>
      <c r="E98" s="2">
        <v>-4.4101751599740023E-2</v>
      </c>
      <c r="F98" s="2">
        <v>-8.3518211033587961E-2</v>
      </c>
      <c r="G98" s="3">
        <v>-6.5113627632332666E-2</v>
      </c>
      <c r="H98" s="3">
        <f t="shared" si="9"/>
        <v>-3.1333559868167993E-3</v>
      </c>
      <c r="I98" s="3">
        <f t="shared" si="10"/>
        <v>2.8654481934633894E-2</v>
      </c>
      <c r="J98" s="3">
        <f t="shared" si="11"/>
        <v>5.7719231993317993E-3</v>
      </c>
      <c r="K98" s="3">
        <f t="shared" si="12"/>
        <v>3.112301718218654E-2</v>
      </c>
      <c r="L98" s="3">
        <f t="shared" si="13"/>
        <v>-1.8398733339486786E-2</v>
      </c>
      <c r="M98" s="3" cm="1">
        <f t="array" ref="M98">MMULT(H98:L98,MMULT(_xlfn.ANCHORARRAY($R$71),TRANSPOSE(H98:L98)))</f>
        <v>1.1540926108372562</v>
      </c>
      <c r="N98" s="3">
        <f t="shared" si="14"/>
        <v>11.123301667197451</v>
      </c>
    </row>
    <row r="99" spans="1:14" x14ac:dyDescent="0.15">
      <c r="A99" s="1">
        <v>200003</v>
      </c>
      <c r="B99" s="2">
        <v>-7.1302338953977265E-2</v>
      </c>
      <c r="C99" s="2">
        <v>-1.4429172605981928E-2</v>
      </c>
      <c r="D99" s="2">
        <v>-4.9405445342759593E-3</v>
      </c>
      <c r="E99" s="2">
        <v>-2.6417768205960954E-2</v>
      </c>
      <c r="F99" s="2">
        <v>-8.280404411332748E-2</v>
      </c>
      <c r="G99" s="3">
        <v>-4.055585629131897E-2</v>
      </c>
      <c r="H99" s="3">
        <f t="shared" si="9"/>
        <v>-2.6839402324024306E-2</v>
      </c>
      <c r="I99" s="3">
        <f t="shared" si="10"/>
        <v>3.3040716939301523E-2</v>
      </c>
      <c r="J99" s="3">
        <f t="shared" si="11"/>
        <v>2.5735814484915673E-2</v>
      </c>
      <c r="K99" s="3">
        <f t="shared" si="12"/>
        <v>2.0435786467632607E-2</v>
      </c>
      <c r="L99" s="3">
        <f t="shared" si="13"/>
        <v>-4.2244544126011127E-2</v>
      </c>
      <c r="M99" s="3" cm="1">
        <f t="array" ref="M99">MMULT(H99:L99,MMULT(_xlfn.ANCHORARRAY($R$71),TRANSPOSE(H99:L99)))</f>
        <v>4.6694602013613249</v>
      </c>
      <c r="N99" s="3">
        <f t="shared" si="14"/>
        <v>9.3656178719354166</v>
      </c>
    </row>
    <row r="100" spans="1:14" x14ac:dyDescent="0.15">
      <c r="A100" s="1">
        <v>200004</v>
      </c>
      <c r="B100" s="2">
        <v>8.8818431686844938E-3</v>
      </c>
      <c r="C100" s="2">
        <v>4.1968637319792744E-2</v>
      </c>
      <c r="D100" s="2">
        <v>-4.018646045632554E-2</v>
      </c>
      <c r="E100" s="2">
        <v>-5.4734973415205945E-2</v>
      </c>
      <c r="F100" s="2">
        <v>2.1529625127263752E-2</v>
      </c>
      <c r="G100" s="3">
        <v>-2.0607162726361903E-3</v>
      </c>
      <c r="H100" s="3">
        <f t="shared" si="9"/>
        <v>1.1141085246681212E-2</v>
      </c>
      <c r="I100" s="3">
        <f t="shared" si="10"/>
        <v>4.4380668103794388E-2</v>
      </c>
      <c r="J100" s="3">
        <f t="shared" si="11"/>
        <v>-3.8627739275295774E-2</v>
      </c>
      <c r="K100" s="3">
        <f t="shared" si="12"/>
        <v>-5.235425971868881E-2</v>
      </c>
      <c r="L100" s="3">
        <f t="shared" si="13"/>
        <v>2.3590526542671443E-2</v>
      </c>
      <c r="M100" s="3" cm="1">
        <f t="array" ref="M100">MMULT(H100:L100,MMULT(_xlfn.ANCHORARRAY($R$71),TRANSPOSE(H100:L100)))</f>
        <v>3.8956102446841849</v>
      </c>
      <c r="N100" s="3">
        <f t="shared" si="14"/>
        <v>9.7525428502739864</v>
      </c>
    </row>
    <row r="101" spans="1:14" x14ac:dyDescent="0.15">
      <c r="A101" s="1">
        <v>200005</v>
      </c>
      <c r="B101" s="2">
        <v>9.7723807362882054E-2</v>
      </c>
      <c r="C101" s="2">
        <v>4.5121725141842206E-2</v>
      </c>
      <c r="D101" s="2">
        <v>7.2549730545589483E-2</v>
      </c>
      <c r="E101" s="2">
        <v>1.8729252219270662E-2</v>
      </c>
      <c r="F101" s="2">
        <v>0.10002604431304232</v>
      </c>
      <c r="G101" s="3">
        <v>8.2594763177082628E-2</v>
      </c>
      <c r="H101" s="3">
        <f t="shared" si="9"/>
        <v>7.1720090053491586E-3</v>
      </c>
      <c r="I101" s="3">
        <f t="shared" si="10"/>
        <v>-5.1553937600216621E-2</v>
      </c>
      <c r="J101" s="3">
        <f t="shared" si="11"/>
        <v>1.0075236353547519E-2</v>
      </c>
      <c r="K101" s="3">
        <f t="shared" si="12"/>
        <v>-7.6691202584399723E-2</v>
      </c>
      <c r="L101" s="3">
        <f t="shared" si="13"/>
        <v>1.7423860500926591E-2</v>
      </c>
      <c r="M101" s="3" cm="1">
        <f t="array" ref="M101">MMULT(H101:L101,MMULT(_xlfn.ANCHORARRAY($R$71),TRANSPOSE(H101:L101)))</f>
        <v>3.527972270006281</v>
      </c>
      <c r="N101" s="3">
        <f t="shared" si="14"/>
        <v>9.9363618376129388</v>
      </c>
    </row>
    <row r="102" spans="1:14" x14ac:dyDescent="0.15">
      <c r="A102" s="1">
        <v>200006</v>
      </c>
      <c r="B102" s="2">
        <v>5.044703669043011E-2</v>
      </c>
      <c r="C102" s="2">
        <v>1.6395824132422673E-2</v>
      </c>
      <c r="D102" s="2">
        <v>2.7263925985205398E-2</v>
      </c>
      <c r="E102" s="2">
        <v>-4.5646051856963292E-2</v>
      </c>
      <c r="F102" s="2">
        <v>-1.9915909119872413E-2</v>
      </c>
      <c r="G102" s="3">
        <v>2.376133443823366E-2</v>
      </c>
      <c r="H102" s="3">
        <f t="shared" si="9"/>
        <v>2.4396576806626671E-2</v>
      </c>
      <c r="I102" s="3">
        <f t="shared" si="10"/>
        <v>-1.141638412498084E-2</v>
      </c>
      <c r="J102" s="3">
        <f t="shared" si="11"/>
        <v>9.2909057445167004E-3</v>
      </c>
      <c r="K102" s="3">
        <f t="shared" si="12"/>
        <v>-7.3097154706877138E-2</v>
      </c>
      <c r="L102" s="3">
        <f t="shared" si="13"/>
        <v>-4.3679378368885635E-2</v>
      </c>
      <c r="M102" s="3" cm="1">
        <f t="array" ref="M102">MMULT(H102:L102,MMULT(_xlfn.ANCHORARRAY($R$71),TRANSPOSE(H102:L102)))</f>
        <v>3.7816826956681004</v>
      </c>
      <c r="N102" s="3">
        <f t="shared" si="14"/>
        <v>9.8095066247820295</v>
      </c>
    </row>
    <row r="103" spans="1:14" x14ac:dyDescent="0.15">
      <c r="A103" s="1">
        <v>200007</v>
      </c>
      <c r="B103" s="2">
        <v>-2.0956146664582315E-4</v>
      </c>
      <c r="C103" s="2">
        <v>-2.2551731716180252E-2</v>
      </c>
      <c r="D103" s="2">
        <v>2.8846664399189065E-2</v>
      </c>
      <c r="E103" s="2">
        <v>-2.3909840065465659E-2</v>
      </c>
      <c r="F103" s="2">
        <v>-4.3686948745717304E-2</v>
      </c>
      <c r="G103" s="3">
        <v>-6.6181797324489835E-3</v>
      </c>
      <c r="H103" s="3">
        <f t="shared" si="9"/>
        <v>7.0462021383876057E-3</v>
      </c>
      <c r="I103" s="3">
        <f t="shared" si="10"/>
        <v>-1.4805273137337866E-2</v>
      </c>
      <c r="J103" s="3">
        <f t="shared" si="11"/>
        <v>3.3852640751107436E-2</v>
      </c>
      <c r="K103" s="3">
        <f t="shared" si="12"/>
        <v>-1.6263959191774393E-2</v>
      </c>
      <c r="L103" s="3">
        <f t="shared" si="13"/>
        <v>-3.7068174410239157E-2</v>
      </c>
      <c r="M103" s="3" cm="1">
        <f t="array" ref="M103">MMULT(H103:L103,MMULT(_xlfn.ANCHORARRAY($R$71),TRANSPOSE(H103:L103)))</f>
        <v>2.4141249098480051</v>
      </c>
      <c r="N103" s="3">
        <f t="shared" si="14"/>
        <v>10.493285517692076</v>
      </c>
    </row>
    <row r="104" spans="1:14" x14ac:dyDescent="0.15">
      <c r="A104" s="1">
        <v>200008</v>
      </c>
      <c r="B104" s="2">
        <v>-0.20280412611267062</v>
      </c>
      <c r="C104" s="2">
        <v>-0.1459356991033823</v>
      </c>
      <c r="D104" s="2">
        <v>-0.12102713283485547</v>
      </c>
      <c r="E104" s="2">
        <v>-0.11751499233919764</v>
      </c>
      <c r="F104" s="2">
        <v>-0.15245952300218935</v>
      </c>
      <c r="G104" s="3">
        <v>-0.13630017681192333</v>
      </c>
      <c r="H104" s="3">
        <f t="shared" si="9"/>
        <v>-5.3373028401212691E-2</v>
      </c>
      <c r="I104" s="3">
        <f t="shared" si="10"/>
        <v>1.3601170042925159E-2</v>
      </c>
      <c r="J104" s="3">
        <f t="shared" si="11"/>
        <v>-1.7929983850311706E-2</v>
      </c>
      <c r="K104" s="3">
        <f t="shared" si="12"/>
        <v>3.9950497734670729E-2</v>
      </c>
      <c r="L104" s="3">
        <f t="shared" si="13"/>
        <v>-1.6147100451817664E-2</v>
      </c>
      <c r="M104" s="3" cm="1">
        <f t="array" ref="M104">MMULT(H104:L104,MMULT(_xlfn.ANCHORARRAY($R$71),TRANSPOSE(H104:L104)))</f>
        <v>5.6260973534523124</v>
      </c>
      <c r="N104" s="3">
        <f t="shared" si="14"/>
        <v>8.8872992958899228</v>
      </c>
    </row>
    <row r="105" spans="1:14" x14ac:dyDescent="0.15">
      <c r="A105" s="1">
        <v>200009</v>
      </c>
      <c r="B105" s="2">
        <v>-0.27853079633200156</v>
      </c>
      <c r="C105" s="2">
        <v>-0.248662410839606</v>
      </c>
      <c r="D105" s="2">
        <v>-0.14953507202374877</v>
      </c>
      <c r="E105" s="2">
        <v>-0.27656168447013235</v>
      </c>
      <c r="F105" s="2">
        <v>-0.22843465571507168</v>
      </c>
      <c r="G105" s="3">
        <v>-0.25322889049995545</v>
      </c>
      <c r="H105" s="3">
        <f t="shared" si="9"/>
        <v>-9.0627694581163487E-4</v>
      </c>
      <c r="I105" s="3">
        <f t="shared" si="10"/>
        <v>4.7737383443140269E-2</v>
      </c>
      <c r="J105" s="3">
        <f t="shared" si="11"/>
        <v>4.2006694551427165E-2</v>
      </c>
      <c r="K105" s="3">
        <f t="shared" si="12"/>
        <v>1.5989743386483957E-2</v>
      </c>
      <c r="L105" s="3">
        <f t="shared" si="13"/>
        <v>2.481698585412781E-2</v>
      </c>
      <c r="M105" s="3" cm="1">
        <f t="array" ref="M105">MMULT(H105:L105,MMULT(_xlfn.ANCHORARRAY($R$71),TRANSPOSE(H105:L105)))</f>
        <v>2.6786704598417876</v>
      </c>
      <c r="N105" s="3">
        <f t="shared" si="14"/>
        <v>10.361012742695186</v>
      </c>
    </row>
    <row r="106" spans="1:14" x14ac:dyDescent="0.15">
      <c r="A106" s="1">
        <v>200010</v>
      </c>
      <c r="B106" s="2">
        <v>-4.2171421604046602E-3</v>
      </c>
      <c r="C106" s="2">
        <v>-6.9785753823486535E-2</v>
      </c>
      <c r="D106" s="2">
        <v>-7.0441283417329831E-2</v>
      </c>
      <c r="E106" s="2">
        <v>-3.3536405072996253E-2</v>
      </c>
      <c r="F106" s="2">
        <v>1.7431604891630786E-2</v>
      </c>
      <c r="G106" s="3">
        <v>-2.271196712154273E-2</v>
      </c>
      <c r="H106" s="3">
        <f t="shared" si="9"/>
        <v>2.0682856192802031E-2</v>
      </c>
      <c r="I106" s="3">
        <f t="shared" si="10"/>
        <v>-4.3201810856746153E-2</v>
      </c>
      <c r="J106" s="3">
        <f t="shared" si="11"/>
        <v>-5.3262002268687061E-2</v>
      </c>
      <c r="K106" s="3">
        <f t="shared" si="12"/>
        <v>-7.297620083962713E-3</v>
      </c>
      <c r="L106" s="3">
        <f t="shared" si="13"/>
        <v>4.0145612544708567E-2</v>
      </c>
      <c r="M106" s="3" cm="1">
        <f t="array" ref="M106">MMULT(H106:L106,MMULT(_xlfn.ANCHORARRAY($R$71),TRANSPOSE(H106:L106)))</f>
        <v>5.3403802295436993</v>
      </c>
      <c r="N106" s="3">
        <f t="shared" si="14"/>
        <v>9.0301578578442303</v>
      </c>
    </row>
    <row r="107" spans="1:14" x14ac:dyDescent="0.15">
      <c r="A107" s="1">
        <v>200011</v>
      </c>
      <c r="B107" s="2">
        <v>-0.10722732493570196</v>
      </c>
      <c r="C107" s="2">
        <v>-2.7025263357626832E-2</v>
      </c>
      <c r="D107" s="2">
        <v>-8.7731216261278222E-2</v>
      </c>
      <c r="E107" s="2">
        <v>-0.13461229340525796</v>
      </c>
      <c r="F107" s="2">
        <v>-0.11318943139769903</v>
      </c>
      <c r="G107" s="3">
        <v>-7.902043613415094E-2</v>
      </c>
      <c r="H107" s="3">
        <f t="shared" si="9"/>
        <v>-2.0594198043592346E-2</v>
      </c>
      <c r="I107" s="3">
        <f t="shared" si="10"/>
        <v>6.5466714820903105E-2</v>
      </c>
      <c r="J107" s="3">
        <f t="shared" si="11"/>
        <v>-2.7960335052608233E-2</v>
      </c>
      <c r="K107" s="3">
        <f t="shared" si="12"/>
        <v>-4.3321203453961579E-2</v>
      </c>
      <c r="L107" s="3">
        <f t="shared" si="13"/>
        <v>-3.4161895759969987E-2</v>
      </c>
      <c r="M107" s="3" cm="1">
        <f t="array" ref="M107">MMULT(H107:L107,MMULT(_xlfn.ANCHORARRAY($R$71),TRANSPOSE(H107:L107)))</f>
        <v>6.1292746163162928</v>
      </c>
      <c r="N107" s="3">
        <f t="shared" si="14"/>
        <v>8.6357106644579318</v>
      </c>
    </row>
    <row r="108" spans="1:14" x14ac:dyDescent="0.15">
      <c r="A108" s="1">
        <v>200012</v>
      </c>
      <c r="B108" s="2">
        <v>1.9861745831509479E-2</v>
      </c>
      <c r="C108" s="2">
        <v>0.13933418741629772</v>
      </c>
      <c r="D108" s="2">
        <v>3.2684511280026064E-2</v>
      </c>
      <c r="E108" s="2">
        <v>-6.0957162079838091E-3</v>
      </c>
      <c r="F108" s="2">
        <v>8.7351083447407385E-2</v>
      </c>
      <c r="G108" s="3">
        <v>2.0357056280061209E-2</v>
      </c>
      <c r="H108" s="3">
        <f t="shared" si="9"/>
        <v>-2.456473684089619E-3</v>
      </c>
      <c r="I108" s="3">
        <f t="shared" si="10"/>
        <v>0.11550662460662102</v>
      </c>
      <c r="J108" s="3">
        <f t="shared" si="11"/>
        <v>1.7286479426492793E-2</v>
      </c>
      <c r="K108" s="3">
        <f t="shared" si="12"/>
        <v>-2.9613909056877771E-2</v>
      </c>
      <c r="L108" s="3">
        <f t="shared" si="13"/>
        <v>6.6992198210167872E-2</v>
      </c>
      <c r="M108" s="3" cm="1">
        <f t="array" ref="M108">MMULT(H108:L108,MMULT(_xlfn.ANCHORARRAY($R$71),TRANSPOSE(H108:L108)))</f>
        <v>13.096362277190586</v>
      </c>
      <c r="N108" s="3">
        <f t="shared" si="14"/>
        <v>5.152166834020786</v>
      </c>
    </row>
    <row r="109" spans="1:14" x14ac:dyDescent="0.15">
      <c r="A109" s="1">
        <v>200101</v>
      </c>
      <c r="B109" s="2">
        <v>0.15022179937214103</v>
      </c>
      <c r="C109" s="2">
        <v>0.1670751040705698</v>
      </c>
      <c r="D109" s="2">
        <v>3.3077420448535219E-2</v>
      </c>
      <c r="E109" s="2">
        <v>7.366512545524137E-2</v>
      </c>
      <c r="F109" s="2">
        <v>0.1130807404986096</v>
      </c>
      <c r="G109" s="3">
        <v>9.8430173701112053E-2</v>
      </c>
      <c r="H109" s="3">
        <f t="shared" si="9"/>
        <v>4.2309034707260773E-2</v>
      </c>
      <c r="I109" s="3">
        <f t="shared" si="10"/>
        <v>5.1864382345160179E-2</v>
      </c>
      <c r="J109" s="3">
        <f t="shared" si="11"/>
        <v>-4.1374942857205929E-2</v>
      </c>
      <c r="K109" s="3">
        <f t="shared" si="12"/>
        <v>-4.0049734660374703E-2</v>
      </c>
      <c r="L109" s="3">
        <f t="shared" si="13"/>
        <v>1.4641723447541874E-2</v>
      </c>
      <c r="M109" s="3" cm="1">
        <f t="array" ref="M109">MMULT(H109:L109,MMULT(_xlfn.ANCHORARRAY($R$71),TRANSPOSE(H109:L109)))</f>
        <v>7.0454720122882462</v>
      </c>
      <c r="N109" s="3">
        <f t="shared" si="14"/>
        <v>8.1776119664719555</v>
      </c>
    </row>
    <row r="110" spans="1:14" x14ac:dyDescent="0.15">
      <c r="A110" s="1">
        <v>200102</v>
      </c>
      <c r="B110" s="2">
        <v>8.8991450408547362E-2</v>
      </c>
      <c r="C110" s="2">
        <v>1.8414268264951857E-2</v>
      </c>
      <c r="D110" s="2">
        <v>0.10089065515937724</v>
      </c>
      <c r="E110" s="2">
        <v>0.15214534389130555</v>
      </c>
      <c r="F110" s="2">
        <v>7.2320675807103885E-2</v>
      </c>
      <c r="G110" s="3">
        <v>8.7571150611521306E-2</v>
      </c>
      <c r="H110" s="3">
        <f t="shared" si="9"/>
        <v>-7.0161518544477053E-3</v>
      </c>
      <c r="I110" s="3">
        <f t="shared" si="10"/>
        <v>-8.4086165137858743E-2</v>
      </c>
      <c r="J110" s="3">
        <f t="shared" si="11"/>
        <v>3.465203263871923E-2</v>
      </c>
      <c r="K110" s="3">
        <f t="shared" si="12"/>
        <v>5.0975745509908132E-2</v>
      </c>
      <c r="L110" s="3">
        <f t="shared" si="13"/>
        <v>-1.5258342537468772E-2</v>
      </c>
      <c r="M110" s="3" cm="1">
        <f t="array" ref="M110">MMULT(H110:L110,MMULT(_xlfn.ANCHORARRAY($R$71),TRANSPOSE(H110:L110)))</f>
        <v>6.1831558392386796</v>
      </c>
      <c r="N110" s="3">
        <f t="shared" si="14"/>
        <v>8.6087700529967393</v>
      </c>
    </row>
    <row r="111" spans="1:14" x14ac:dyDescent="0.15">
      <c r="A111" s="1">
        <v>200103</v>
      </c>
      <c r="B111" s="2">
        <v>1.6960322441073997E-2</v>
      </c>
      <c r="C111" s="2">
        <v>3.8916189098298443E-2</v>
      </c>
      <c r="D111" s="2">
        <v>8.2856133065968687E-2</v>
      </c>
      <c r="E111" s="2">
        <v>-5.8302479724127158E-2</v>
      </c>
      <c r="F111" s="2">
        <v>2.71196618547353E-2</v>
      </c>
      <c r="G111" s="3">
        <v>1.1781893450595356E-2</v>
      </c>
      <c r="H111" s="3">
        <f t="shared" si="9"/>
        <v>4.043381959982207E-3</v>
      </c>
      <c r="I111" s="3">
        <f t="shared" si="10"/>
        <v>2.5125697862787885E-2</v>
      </c>
      <c r="J111" s="3">
        <f t="shared" si="11"/>
        <v>7.3944335203283945E-2</v>
      </c>
      <c r="K111" s="3">
        <f t="shared" si="12"/>
        <v>-7.1913919339176902E-2</v>
      </c>
      <c r="L111" s="3">
        <f t="shared" si="13"/>
        <v>1.5336709872970014E-2</v>
      </c>
      <c r="M111" s="3" cm="1">
        <f t="array" ref="M111">MMULT(H111:L111,MMULT(_xlfn.ANCHORARRAY($R$71),TRANSPOSE(H111:L111)))</f>
        <v>3.6656352689590213</v>
      </c>
      <c r="N111" s="3">
        <f t="shared" si="14"/>
        <v>9.867530338136568</v>
      </c>
    </row>
    <row r="112" spans="1:14" x14ac:dyDescent="0.15">
      <c r="A112" s="1">
        <v>200104</v>
      </c>
      <c r="B112" s="2">
        <v>-6.045246603219262E-2</v>
      </c>
      <c r="C112" s="2">
        <v>-3.2765522138864876E-2</v>
      </c>
      <c r="D112" s="2">
        <v>-4.0062721385792137E-2</v>
      </c>
      <c r="E112" s="2">
        <v>-6.882485772311156E-2</v>
      </c>
      <c r="F112" s="2">
        <v>-2.7497734811079432E-2</v>
      </c>
      <c r="G112" s="3">
        <v>-5.4575090514940236E-2</v>
      </c>
      <c r="H112" s="3">
        <f t="shared" si="9"/>
        <v>-6.1970664698036276E-4</v>
      </c>
      <c r="I112" s="3">
        <f t="shared" si="10"/>
        <v>3.1113625179807237E-2</v>
      </c>
      <c r="J112" s="3">
        <f t="shared" si="11"/>
        <v>1.217755054290913E-3</v>
      </c>
      <c r="K112" s="3">
        <f t="shared" si="12"/>
        <v>-5.7750981793732031E-3</v>
      </c>
      <c r="L112" s="3">
        <f t="shared" si="13"/>
        <v>2.7082258942432259E-2</v>
      </c>
      <c r="M112" s="3" cm="1">
        <f t="array" ref="M112">MMULT(H112:L112,MMULT(_xlfn.ANCHORARRAY($R$71),TRANSPOSE(H112:L112)))</f>
        <v>1.4297799685794454</v>
      </c>
      <c r="N112" s="3">
        <f t="shared" si="14"/>
        <v>10.985457988326356</v>
      </c>
    </row>
    <row r="113" spans="1:14" x14ac:dyDescent="0.15">
      <c r="A113" s="1">
        <v>200105</v>
      </c>
      <c r="B113" s="2">
        <v>5.864089121007332E-2</v>
      </c>
      <c r="C113" s="2">
        <v>4.2482529892069361E-2</v>
      </c>
      <c r="D113" s="2">
        <v>-2.0256069081823605E-2</v>
      </c>
      <c r="E113" s="2">
        <v>-4.1691825789701771E-2</v>
      </c>
      <c r="F113" s="2">
        <v>4.0004049626718469E-2</v>
      </c>
      <c r="G113" s="3">
        <v>4.8378413158022944E-2</v>
      </c>
      <c r="H113" s="3">
        <f t="shared" si="9"/>
        <v>5.6017862519247563E-3</v>
      </c>
      <c r="I113" s="3">
        <f t="shared" si="10"/>
        <v>-1.4143519684869522E-2</v>
      </c>
      <c r="J113" s="3">
        <f t="shared" si="11"/>
        <v>-5.6849392624395777E-2</v>
      </c>
      <c r="K113" s="3">
        <f t="shared" si="12"/>
        <v>-9.7582659647062989E-2</v>
      </c>
      <c r="L113" s="3">
        <f t="shared" si="13"/>
        <v>-8.3787100362609293E-3</v>
      </c>
      <c r="M113" s="3" cm="1">
        <f t="array" ref="M113">MMULT(H113:L113,MMULT(_xlfn.ANCHORARRAY($R$71),TRANSPOSE(H113:L113)))</f>
        <v>5.0927594094352795</v>
      </c>
      <c r="N113" s="3">
        <f t="shared" si="14"/>
        <v>9.1539682678984384</v>
      </c>
    </row>
    <row r="114" spans="1:14" x14ac:dyDescent="0.15">
      <c r="A114" s="1">
        <v>200106</v>
      </c>
      <c r="B114" s="2">
        <v>1.6206261775656806E-2</v>
      </c>
      <c r="C114" s="2">
        <v>4.8577128550983589E-2</v>
      </c>
      <c r="D114" s="2">
        <v>-1.3513841028690781E-2</v>
      </c>
      <c r="E114" s="2">
        <v>1.1998441866040876E-2</v>
      </c>
      <c r="F114" s="2">
        <v>9.6140236065430859E-5</v>
      </c>
      <c r="G114" s="3">
        <v>1.0933210701101519E-2</v>
      </c>
      <c r="H114" s="3">
        <f t="shared" si="9"/>
        <v>4.2197646573835183E-3</v>
      </c>
      <c r="I114" s="3">
        <f t="shared" si="10"/>
        <v>3.5780004983216818E-2</v>
      </c>
      <c r="J114" s="3">
        <f t="shared" si="11"/>
        <v>-2.1783697157243265E-2</v>
      </c>
      <c r="K114" s="3">
        <f t="shared" si="12"/>
        <v>-6.3252767045065238E-4</v>
      </c>
      <c r="L114" s="3">
        <f t="shared" si="13"/>
        <v>-1.083805274724421E-2</v>
      </c>
      <c r="M114" s="3" cm="1">
        <f t="array" ref="M114">MMULT(H114:L114,MMULT(_xlfn.ANCHORARRAY($R$71),TRANSPOSE(H114:L114)))</f>
        <v>1.0404308810734821</v>
      </c>
      <c r="N114" s="3">
        <f t="shared" si="14"/>
        <v>11.180132532079337</v>
      </c>
    </row>
    <row r="115" spans="1:14" x14ac:dyDescent="0.15">
      <c r="A115" s="1">
        <v>200107</v>
      </c>
      <c r="B115" s="2">
        <v>-5.7776541182120661E-3</v>
      </c>
      <c r="C115" s="2">
        <v>-4.0662076194407495E-2</v>
      </c>
      <c r="D115" s="2">
        <v>-3.5715983294998819E-3</v>
      </c>
      <c r="E115" s="2">
        <v>-6.8433418636637891E-2</v>
      </c>
      <c r="F115" s="2">
        <v>-7.1743187424272756E-2</v>
      </c>
      <c r="G115" s="3">
        <v>-2.1494790499417167E-2</v>
      </c>
      <c r="H115" s="3">
        <f t="shared" si="9"/>
        <v>1.7787906943662831E-2</v>
      </c>
      <c r="I115" s="3">
        <f t="shared" si="10"/>
        <v>-1.5502816247410661E-2</v>
      </c>
      <c r="J115" s="3">
        <f t="shared" si="11"/>
        <v>1.2687013143674018E-2</v>
      </c>
      <c r="K115" s="3">
        <f t="shared" si="12"/>
        <v>-4.3600819008419604E-2</v>
      </c>
      <c r="L115" s="3">
        <f t="shared" si="13"/>
        <v>-5.0246465749206264E-2</v>
      </c>
      <c r="M115" s="3" cm="1">
        <f t="array" ref="M115">MMULT(H115:L115,MMULT(_xlfn.ANCHORARRAY($R$71),TRANSPOSE(H115:L115)))</f>
        <v>3.5728565594749502</v>
      </c>
      <c r="N115" s="3">
        <f t="shared" si="14"/>
        <v>9.9139196928786042</v>
      </c>
    </row>
    <row r="116" spans="1:14" x14ac:dyDescent="0.15">
      <c r="A116" s="1">
        <v>200108</v>
      </c>
      <c r="B116" s="2">
        <v>-1.0411684777057046E-2</v>
      </c>
      <c r="C116" s="2">
        <v>-5.4985567543940406E-2</v>
      </c>
      <c r="D116" s="2">
        <v>-1.5187457602247869E-3</v>
      </c>
      <c r="E116" s="2">
        <v>-9.2557635462860444E-2</v>
      </c>
      <c r="F116" s="2">
        <v>-3.6421219890951199E-2</v>
      </c>
      <c r="G116" s="3">
        <v>-2.6130004948041553E-2</v>
      </c>
      <c r="H116" s="3">
        <f t="shared" si="9"/>
        <v>1.8235639195086951E-2</v>
      </c>
      <c r="I116" s="3">
        <f t="shared" si="10"/>
        <v>-2.4400873688844828E-2</v>
      </c>
      <c r="J116" s="3">
        <f t="shared" si="11"/>
        <v>1.8245931557929983E-2</v>
      </c>
      <c r="K116" s="3">
        <f t="shared" si="12"/>
        <v>-6.2370044140410807E-2</v>
      </c>
      <c r="L116" s="3">
        <f t="shared" si="13"/>
        <v>-1.0288867321551171E-2</v>
      </c>
      <c r="M116" s="3" cm="1">
        <f t="array" ref="M116">MMULT(H116:L116,MMULT(_xlfn.ANCHORARRAY($R$71),TRANSPOSE(H116:L116)))</f>
        <v>1.6496552396858599</v>
      </c>
      <c r="N116" s="3">
        <f t="shared" si="14"/>
        <v>10.875520352773149</v>
      </c>
    </row>
    <row r="117" spans="1:14" x14ac:dyDescent="0.15">
      <c r="A117" s="1">
        <v>200109</v>
      </c>
      <c r="B117" s="2">
        <v>-5.0381818792500192E-2</v>
      </c>
      <c r="C117" s="2">
        <v>-0.10191846711249485</v>
      </c>
      <c r="D117" s="2">
        <v>7.5381126864042542E-3</v>
      </c>
      <c r="E117" s="2">
        <v>-0.13404252700427921</v>
      </c>
      <c r="F117" s="2">
        <v>-5.7255405330349743E-2</v>
      </c>
      <c r="G117" s="3">
        <v>-6.6865203779418569E-2</v>
      </c>
      <c r="H117" s="3">
        <f t="shared" si="9"/>
        <v>2.2925061896628747E-2</v>
      </c>
      <c r="I117" s="3">
        <f t="shared" si="10"/>
        <v>-2.365396654241847E-2</v>
      </c>
      <c r="J117" s="3">
        <f t="shared" si="11"/>
        <v>5.8114803320055378E-2</v>
      </c>
      <c r="K117" s="3">
        <f t="shared" si="12"/>
        <v>-5.6794189340390266E-2</v>
      </c>
      <c r="L117" s="3">
        <f t="shared" si="13"/>
        <v>9.6158058792565893E-3</v>
      </c>
      <c r="M117" s="3" cm="1">
        <f t="array" ref="M117">MMULT(H117:L117,MMULT(_xlfn.ANCHORARRAY($R$71),TRANSPOSE(H117:L117)))</f>
        <v>2.5551869130025437</v>
      </c>
      <c r="N117" s="3">
        <f t="shared" si="14"/>
        <v>10.422754516114807</v>
      </c>
    </row>
    <row r="118" spans="1:14" x14ac:dyDescent="0.15">
      <c r="A118" s="1">
        <v>200110</v>
      </c>
      <c r="B118" s="2">
        <v>-3.9220808786765649E-2</v>
      </c>
      <c r="C118" s="2">
        <v>-8.3362499570231299E-2</v>
      </c>
      <c r="D118" s="2">
        <v>-6.0152349664806294E-2</v>
      </c>
      <c r="E118" s="2">
        <v>-8.6985852108789494E-2</v>
      </c>
      <c r="F118" s="2">
        <v>-6.6096350585682861E-2</v>
      </c>
      <c r="G118" s="3">
        <v>-2.8031263484899774E-2</v>
      </c>
      <c r="H118" s="3">
        <f t="shared" si="9"/>
        <v>-8.489062352073893E-3</v>
      </c>
      <c r="I118" s="3">
        <f t="shared" si="10"/>
        <v>-5.0552417300367976E-2</v>
      </c>
      <c r="J118" s="3">
        <f t="shared" si="11"/>
        <v>-3.8949564640429819E-2</v>
      </c>
      <c r="K118" s="3">
        <f t="shared" si="12"/>
        <v>-5.4601766150264547E-2</v>
      </c>
      <c r="L118" s="3">
        <f t="shared" si="13"/>
        <v>-3.8062568662956806E-2</v>
      </c>
      <c r="M118" s="3" cm="1">
        <f t="array" ref="M118">MMULT(H118:L118,MMULT(_xlfn.ANCHORARRAY($R$71),TRANSPOSE(H118:L118)))</f>
        <v>5.9360811601518542</v>
      </c>
      <c r="N118" s="3">
        <f t="shared" si="14"/>
        <v>8.732307392540152</v>
      </c>
    </row>
    <row r="119" spans="1:14" x14ac:dyDescent="0.15">
      <c r="A119" s="1">
        <v>200111</v>
      </c>
      <c r="B119" s="2">
        <v>-0.13762768476273773</v>
      </c>
      <c r="C119" s="2">
        <v>1.8966783997735659E-2</v>
      </c>
      <c r="D119" s="2">
        <v>2.6603612596338422E-2</v>
      </c>
      <c r="E119" s="2">
        <v>-5.0265282142867358E-2</v>
      </c>
      <c r="F119" s="2">
        <v>-7.7551280283008325E-2</v>
      </c>
      <c r="G119" s="3">
        <v>-7.1026252564566975E-2</v>
      </c>
      <c r="H119" s="3">
        <f t="shared" si="9"/>
        <v>-5.9758887118404519E-2</v>
      </c>
      <c r="I119" s="3">
        <f t="shared" si="10"/>
        <v>0.1021017162214968</v>
      </c>
      <c r="J119" s="3">
        <f t="shared" si="11"/>
        <v>8.0327711227312651E-2</v>
      </c>
      <c r="K119" s="3">
        <f t="shared" si="12"/>
        <v>3.179025094439062E-2</v>
      </c>
      <c r="L119" s="3">
        <f t="shared" si="13"/>
        <v>-6.5186464434333902E-3</v>
      </c>
      <c r="M119" s="3" cm="1">
        <f t="array" ref="M119">MMULT(H119:L119,MMULT(_xlfn.ANCHORARRAY($R$71),TRANSPOSE(H119:L119)))</f>
        <v>12.864492218651478</v>
      </c>
      <c r="N119" s="3">
        <f t="shared" si="14"/>
        <v>5.2681018632903402</v>
      </c>
    </row>
    <row r="120" spans="1:14" x14ac:dyDescent="0.15">
      <c r="A120" s="1">
        <v>200112</v>
      </c>
      <c r="B120" s="2">
        <v>-5.5388714217812704E-2</v>
      </c>
      <c r="C120" s="2">
        <v>-0.12114740809124244</v>
      </c>
      <c r="D120" s="2">
        <v>-7.3743504405407792E-2</v>
      </c>
      <c r="E120" s="2">
        <v>-9.8458477428681079E-2</v>
      </c>
      <c r="F120" s="2">
        <v>-1.5101580028793925E-2</v>
      </c>
      <c r="G120" s="3">
        <v>-5.1046078030713413E-2</v>
      </c>
      <c r="H120" s="3">
        <f t="shared" si="9"/>
        <v>5.7505378609620794E-4</v>
      </c>
      <c r="I120" s="3">
        <f t="shared" si="10"/>
        <v>-6.139890547223685E-2</v>
      </c>
      <c r="J120" s="3">
        <f t="shared" si="11"/>
        <v>-3.5132365117811988E-2</v>
      </c>
      <c r="K120" s="3">
        <f t="shared" si="12"/>
        <v>-3.9485731527209432E-2</v>
      </c>
      <c r="L120" s="3">
        <f t="shared" si="13"/>
        <v>3.5949084180272289E-2</v>
      </c>
      <c r="M120" s="3" cm="1">
        <f t="array" ref="M120">MMULT(H120:L120,MMULT(_xlfn.ANCHORARRAY($R$71),TRANSPOSE(H120:L120)))</f>
        <v>4.8894907274430164</v>
      </c>
      <c r="N120" s="3">
        <f t="shared" si="14"/>
        <v>9.25560260889457</v>
      </c>
    </row>
    <row r="121" spans="1:14" x14ac:dyDescent="0.15">
      <c r="A121" s="1">
        <v>200201</v>
      </c>
      <c r="B121" s="2">
        <v>0.10330634568206035</v>
      </c>
      <c r="C121" s="2">
        <v>0.12789757054376</v>
      </c>
      <c r="D121" s="2">
        <v>9.1502941668235152E-2</v>
      </c>
      <c r="E121" s="2">
        <v>-5.4625640197926248E-2</v>
      </c>
      <c r="F121" s="2">
        <v>0.10343858498851122</v>
      </c>
      <c r="G121" s="3">
        <v>4.5367574311678149E-2</v>
      </c>
      <c r="H121" s="3">
        <f t="shared" si="9"/>
        <v>5.3568138524377765E-2</v>
      </c>
      <c r="I121" s="3">
        <f t="shared" si="10"/>
        <v>7.4795652881284702E-2</v>
      </c>
      <c r="J121" s="3">
        <f t="shared" si="11"/>
        <v>5.7187009897049931E-2</v>
      </c>
      <c r="K121" s="3">
        <f t="shared" si="12"/>
        <v>-0.10703809841732094</v>
      </c>
      <c r="L121" s="3">
        <f t="shared" si="13"/>
        <v>5.8066934677358593E-2</v>
      </c>
      <c r="M121" s="3" cm="1">
        <f t="array" ref="M121">MMULT(H121:L121,MMULT(_xlfn.ANCHORARRAY($R$71),TRANSPOSE(H121:L121)))</f>
        <v>16.299807510496201</v>
      </c>
      <c r="N121" s="3">
        <f t="shared" si="14"/>
        <v>3.5504442173679784</v>
      </c>
    </row>
    <row r="122" spans="1:14" x14ac:dyDescent="0.15">
      <c r="A122" s="1">
        <v>200202</v>
      </c>
      <c r="B122" s="2">
        <v>3.1305300736337565E-3</v>
      </c>
      <c r="C122" s="2">
        <v>-8.0094005369674329E-2</v>
      </c>
      <c r="D122" s="2">
        <v>3.4297885518116758E-2</v>
      </c>
      <c r="E122" s="2">
        <v>-0.26362637215579537</v>
      </c>
      <c r="F122" s="2">
        <v>-1.3093323868866979E-3</v>
      </c>
      <c r="G122" s="3">
        <v>-4.1362522898588092E-2</v>
      </c>
      <c r="H122" s="3">
        <f t="shared" si="9"/>
        <v>4.847784616244636E-2</v>
      </c>
      <c r="I122" s="3">
        <f t="shared" si="10"/>
        <v>-3.1679927284223613E-2</v>
      </c>
      <c r="J122" s="3">
        <f t="shared" si="11"/>
        <v>6.5584405355406508E-2</v>
      </c>
      <c r="K122" s="3">
        <f t="shared" si="12"/>
        <v>-0.21584088800411222</v>
      </c>
      <c r="L122" s="3">
        <f t="shared" si="13"/>
        <v>4.0056906681766806E-2</v>
      </c>
      <c r="M122" s="3" cm="1">
        <f t="array" ref="M122">MMULT(H122:L122,MMULT(_xlfn.ANCHORARRAY($R$71),TRANSPOSE(H122:L122)))</f>
        <v>16.591866473695688</v>
      </c>
      <c r="N122" s="3">
        <f t="shared" si="14"/>
        <v>3.4044147357682348</v>
      </c>
    </row>
    <row r="123" spans="1:14" x14ac:dyDescent="0.15">
      <c r="A123" s="1">
        <v>200203</v>
      </c>
      <c r="B123" s="2">
        <v>6.6877514174514374E-2</v>
      </c>
      <c r="C123" s="2">
        <v>9.4573689415504009E-2</v>
      </c>
      <c r="D123" s="2">
        <v>0.17515046717745492</v>
      </c>
      <c r="E123" s="2">
        <v>9.5667637462816396E-2</v>
      </c>
      <c r="F123" s="2">
        <v>5.9274973180807627E-2</v>
      </c>
      <c r="G123" s="3">
        <v>5.16459163350926E-2</v>
      </c>
      <c r="H123" s="3">
        <f t="shared" si="9"/>
        <v>1.0256120491979638E-2</v>
      </c>
      <c r="I123" s="3">
        <f t="shared" si="10"/>
        <v>3.4123087009740739E-2</v>
      </c>
      <c r="J123" s="3">
        <f t="shared" si="11"/>
        <v>0.13608561153761586</v>
      </c>
      <c r="K123" s="3">
        <f t="shared" si="12"/>
        <v>3.6001907628576406E-2</v>
      </c>
      <c r="L123" s="3">
        <f t="shared" si="13"/>
        <v>7.6244167755540257E-3</v>
      </c>
      <c r="M123" s="3" cm="1">
        <f t="array" ref="M123">MMULT(H123:L123,MMULT(_xlfn.ANCHORARRAY($R$71),TRANSPOSE(H123:L123)))</f>
        <v>9.3355621227377767</v>
      </c>
      <c r="N123" s="3">
        <f t="shared" si="14"/>
        <v>7.0325669112471907</v>
      </c>
    </row>
    <row r="124" spans="1:14" x14ac:dyDescent="0.15">
      <c r="A124" s="1">
        <v>200204</v>
      </c>
      <c r="B124" s="2">
        <v>-7.8906147562525578E-3</v>
      </c>
      <c r="C124" s="2">
        <v>1.933926717051962E-3</v>
      </c>
      <c r="D124" s="2">
        <v>-2.8674961742946925E-2</v>
      </c>
      <c r="E124" s="2">
        <v>-1.8684093899981834E-2</v>
      </c>
      <c r="F124" s="2">
        <v>-3.2876704602835607E-2</v>
      </c>
      <c r="G124" s="3">
        <v>-2.8440200064819014E-2</v>
      </c>
      <c r="H124" s="3">
        <f t="shared" si="9"/>
        <v>2.3289464494001298E-2</v>
      </c>
      <c r="I124" s="3">
        <f t="shared" si="10"/>
        <v>3.5222661789616617E-2</v>
      </c>
      <c r="J124" s="3">
        <f t="shared" si="11"/>
        <v>-7.1628580038681257E-3</v>
      </c>
      <c r="K124" s="3">
        <f t="shared" si="12"/>
        <v>1.4172430176176438E-2</v>
      </c>
      <c r="L124" s="3">
        <f t="shared" si="13"/>
        <v>-4.4339493597361362E-3</v>
      </c>
      <c r="M124" s="3" cm="1">
        <f t="array" ref="M124">MMULT(H124:L124,MMULT(_xlfn.ANCHORARRAY($R$71),TRANSPOSE(H124:L124)))</f>
        <v>2.4662238584465408</v>
      </c>
      <c r="N124" s="3">
        <f t="shared" si="14"/>
        <v>10.467236043392809</v>
      </c>
    </row>
    <row r="125" spans="1:14" x14ac:dyDescent="0.15">
      <c r="A125" s="1">
        <v>200205</v>
      </c>
      <c r="B125" s="2">
        <v>3.6426549409595298E-2</v>
      </c>
      <c r="C125" s="2">
        <v>1.8306440422520817E-2</v>
      </c>
      <c r="D125" s="2">
        <v>4.4410745666842569E-2</v>
      </c>
      <c r="E125" s="2">
        <v>-7.4162691617866427E-2</v>
      </c>
      <c r="F125" s="2">
        <v>3.7410981060317233E-3</v>
      </c>
      <c r="G125" s="3">
        <v>4.6803657056851064E-4</v>
      </c>
      <c r="H125" s="3">
        <f t="shared" si="9"/>
        <v>3.5913423013540315E-2</v>
      </c>
      <c r="I125" s="3">
        <f t="shared" si="10"/>
        <v>1.7758612159484089E-2</v>
      </c>
      <c r="J125" s="3">
        <f t="shared" si="11"/>
        <v>4.405672385135586E-2</v>
      </c>
      <c r="K125" s="3">
        <f t="shared" si="12"/>
        <v>-7.4703407042313444E-2</v>
      </c>
      <c r="L125" s="3">
        <f t="shared" si="13"/>
        <v>3.2730194852358284E-3</v>
      </c>
      <c r="M125" s="3" cm="1">
        <f t="array" ref="M125">MMULT(H125:L125,MMULT(_xlfn.ANCHORARRAY($R$71),TRANSPOSE(H125:L125)))</f>
        <v>3.7340842108045966</v>
      </c>
      <c r="N125" s="3">
        <f t="shared" si="14"/>
        <v>9.833305867213781</v>
      </c>
    </row>
    <row r="126" spans="1:14" x14ac:dyDescent="0.15">
      <c r="A126" s="1">
        <v>200206</v>
      </c>
      <c r="B126" s="2">
        <v>-7.3874410970515988E-2</v>
      </c>
      <c r="C126" s="2">
        <v>-0.10611507314569213</v>
      </c>
      <c r="D126" s="2">
        <v>-7.6792925885703273E-2</v>
      </c>
      <c r="E126" s="2">
        <v>-0.21174779307175001</v>
      </c>
      <c r="F126" s="2">
        <v>-0.10262235033142897</v>
      </c>
      <c r="G126" s="3">
        <v>-9.2038668146522229E-2</v>
      </c>
      <c r="H126" s="3">
        <f t="shared" si="9"/>
        <v>2.7031101661455031E-2</v>
      </c>
      <c r="I126" s="3">
        <f t="shared" si="10"/>
        <v>1.614507988700345E-3</v>
      </c>
      <c r="J126" s="3">
        <f t="shared" si="11"/>
        <v>-7.1750830905726593E-3</v>
      </c>
      <c r="K126" s="3">
        <f t="shared" si="12"/>
        <v>-0.10541694065153186</v>
      </c>
      <c r="L126" s="3">
        <f t="shared" si="13"/>
        <v>-1.0575413072689735E-2</v>
      </c>
      <c r="M126" s="3" cm="1">
        <f t="array" ref="M126">MMULT(H126:L126,MMULT(_xlfn.ANCHORARRAY($R$71),TRANSPOSE(H126:L126)))</f>
        <v>3.6695560776373126</v>
      </c>
      <c r="N126" s="3">
        <f t="shared" si="14"/>
        <v>9.8655699337974223</v>
      </c>
    </row>
    <row r="127" spans="1:14" x14ac:dyDescent="0.15">
      <c r="A127" s="1">
        <v>200207</v>
      </c>
      <c r="B127" s="2">
        <v>-9.8375546588669899E-2</v>
      </c>
      <c r="C127" s="2">
        <v>-9.7588113139183391E-2</v>
      </c>
      <c r="D127" s="2">
        <v>-0.12287621579919696</v>
      </c>
      <c r="E127" s="2">
        <v>-3.2398179523710241E-2</v>
      </c>
      <c r="F127" s="2">
        <v>-0.10319760326482363</v>
      </c>
      <c r="G127" s="3">
        <v>-6.7802921963895091E-2</v>
      </c>
      <c r="H127" s="3">
        <f t="shared" si="9"/>
        <v>-2.4040609583490288E-2</v>
      </c>
      <c r="I127" s="3">
        <f t="shared" si="10"/>
        <v>-1.8226030549830741E-2</v>
      </c>
      <c r="J127" s="3">
        <f t="shared" si="11"/>
        <v>-7.1590237227468601E-2</v>
      </c>
      <c r="K127" s="3">
        <f t="shared" si="12"/>
        <v>4.5933489482246764E-2</v>
      </c>
      <c r="L127" s="3">
        <f t="shared" si="13"/>
        <v>-3.538858962248892E-2</v>
      </c>
      <c r="M127" s="3" cm="1">
        <f t="array" ref="M127">MMULT(H127:L127,MMULT(_xlfn.ANCHORARRAY($R$71),TRANSPOSE(H127:L127)))</f>
        <v>4.5037191302961315</v>
      </c>
      <c r="N127" s="3">
        <f t="shared" si="14"/>
        <v>9.4484884074680124</v>
      </c>
    </row>
    <row r="128" spans="1:14" x14ac:dyDescent="0.15">
      <c r="A128" s="1">
        <v>200208</v>
      </c>
      <c r="B128" s="2">
        <v>-0.11866024554689079</v>
      </c>
      <c r="C128" s="2">
        <v>-0.1143552571627281</v>
      </c>
      <c r="D128" s="2">
        <v>-0.11900014276829733</v>
      </c>
      <c r="E128" s="2">
        <v>-0.23849988015751078</v>
      </c>
      <c r="F128" s="2">
        <v>-0.17312112203710944</v>
      </c>
      <c r="G128" s="3">
        <v>-0.12002399142047997</v>
      </c>
      <c r="H128" s="3">
        <f t="shared" si="9"/>
        <v>1.2926647509171454E-2</v>
      </c>
      <c r="I128" s="3">
        <f t="shared" si="10"/>
        <v>2.6130634063141422E-2</v>
      </c>
      <c r="J128" s="3">
        <f t="shared" si="11"/>
        <v>-2.8214264021628271E-2</v>
      </c>
      <c r="K128" s="3">
        <f t="shared" si="12"/>
        <v>-9.9838015795245788E-2</v>
      </c>
      <c r="L128" s="3">
        <f t="shared" si="13"/>
        <v>-5.3086347194033559E-2</v>
      </c>
      <c r="M128" s="3" cm="1">
        <f t="array" ref="M128">MMULT(H128:L128,MMULT(_xlfn.ANCHORARRAY($R$71),TRANSPOSE(H128:L128)))</f>
        <v>6.9388615573763204</v>
      </c>
      <c r="N128" s="3">
        <f t="shared" si="14"/>
        <v>8.2309171939279189</v>
      </c>
    </row>
    <row r="129" spans="1:14" x14ac:dyDescent="0.15">
      <c r="A129" s="1">
        <v>200209</v>
      </c>
      <c r="B129" s="2">
        <v>-7.3384335363407743E-2</v>
      </c>
      <c r="C129" s="2">
        <v>-0.1985462427870372</v>
      </c>
      <c r="D129" s="2">
        <v>-7.7651923769749859E-2</v>
      </c>
      <c r="E129" s="2">
        <v>-0.38373310796484028</v>
      </c>
      <c r="F129" s="2">
        <v>-0.13475022673066864</v>
      </c>
      <c r="G129" s="3">
        <v>-0.12017888577152894</v>
      </c>
      <c r="H129" s="3">
        <f t="shared" si="9"/>
        <v>5.83723742948625E-2</v>
      </c>
      <c r="I129" s="3">
        <f t="shared" si="10"/>
        <v>-5.7879050550466132E-2</v>
      </c>
      <c r="J129" s="3">
        <f t="shared" si="11"/>
        <v>1.3251116717721612E-2</v>
      </c>
      <c r="K129" s="3">
        <f t="shared" si="12"/>
        <v>-0.24489229655006151</v>
      </c>
      <c r="L129" s="3">
        <f t="shared" si="13"/>
        <v>-1.4560543620232347E-2</v>
      </c>
      <c r="M129" s="3" cm="1">
        <f t="array" ref="M129">MMULT(H129:L129,MMULT(_xlfn.ANCHORARRAY($R$71),TRANSPOSE(H129:L129)))</f>
        <v>19.581470769090039</v>
      </c>
      <c r="N129" s="3">
        <f t="shared" si="14"/>
        <v>1.9096125880710595</v>
      </c>
    </row>
    <row r="130" spans="1:14" x14ac:dyDescent="0.15">
      <c r="A130" s="1">
        <v>200210</v>
      </c>
      <c r="B130" s="2">
        <v>-4.9469166561100418E-2</v>
      </c>
      <c r="C130" s="2">
        <v>-9.6209361389168413E-2</v>
      </c>
      <c r="D130" s="2">
        <v>-1.7906877800216964E-2</v>
      </c>
      <c r="E130" s="2">
        <v>0.1524080863998015</v>
      </c>
      <c r="F130" s="2">
        <v>-1.191967754509602E-2</v>
      </c>
      <c r="G130" s="3">
        <v>2.6581101270555206E-3</v>
      </c>
      <c r="H130" s="3">
        <f t="shared" si="9"/>
        <v>-5.2383354373724753E-2</v>
      </c>
      <c r="I130" s="3">
        <f t="shared" si="10"/>
        <v>-9.9320630775866919E-2</v>
      </c>
      <c r="J130" s="3">
        <f t="shared" si="11"/>
        <v>-1.9917466357005944E-2</v>
      </c>
      <c r="K130" s="3">
        <f t="shared" si="12"/>
        <v>0.14933721280581733</v>
      </c>
      <c r="L130" s="3">
        <f t="shared" si="13"/>
        <v>-1.4578026487112344E-2</v>
      </c>
      <c r="M130" s="3" cm="1">
        <f t="array" ref="M130">MMULT(H130:L130,MMULT(_xlfn.ANCHORARRAY($R$71),TRANSPOSE(H130:L130)))</f>
        <v>16.248723013243143</v>
      </c>
      <c r="N130" s="3">
        <f t="shared" si="14"/>
        <v>3.5759864659945073</v>
      </c>
    </row>
    <row r="131" spans="1:14" x14ac:dyDescent="0.15">
      <c r="A131" s="1">
        <v>200211</v>
      </c>
      <c r="B131" s="2">
        <v>0.25516787457068629</v>
      </c>
      <c r="C131" s="2">
        <v>0.39796131829726739</v>
      </c>
      <c r="D131" s="2">
        <v>9.884823359669075E-3</v>
      </c>
      <c r="E131" s="2">
        <v>0.49308665288498138</v>
      </c>
      <c r="F131" s="2">
        <v>0.21358864481151135</v>
      </c>
      <c r="G131" s="3">
        <v>0.23272226455228673</v>
      </c>
      <c r="H131" s="3">
        <f t="shared" ref="H131:H194" si="15">B131-$R$32-$R$37*G131</f>
        <v>2.5553648162202069E-5</v>
      </c>
      <c r="I131" s="3">
        <f t="shared" ref="I131:I194" si="16">C131-$R$33-$R$38*G131</f>
        <v>0.12556415539011967</v>
      </c>
      <c r="J131" s="3">
        <f t="shared" ref="J131:J194" si="17">D131-$R$34-$R$39*G131</f>
        <v>-0.16614577719982074</v>
      </c>
      <c r="K131" s="3">
        <f t="shared" ref="K131:K194" si="18">E131-$R$35-$R$40*G131</f>
        <v>0.22422621340519516</v>
      </c>
      <c r="L131" s="3">
        <f t="shared" ref="L131:L194" si="19">F131-$R$36-$R$41*G131</f>
        <v>-1.9154528414919991E-2</v>
      </c>
      <c r="M131" s="3" cm="1">
        <f t="array" ref="M131">MMULT(H131:L131,MMULT(_xlfn.ANCHORARRAY($R$71),TRANSPOSE(H131:L131)))</f>
        <v>34.696310130424372</v>
      </c>
      <c r="N131" s="3">
        <f t="shared" ref="N131:N194" si="20">-(5/2)*LN(2*PI())-(1/2)*LN(MDETERM(_xlfn.ANCHORARRAY($R$62)))-(M131)/2</f>
        <v>-5.647807092596107</v>
      </c>
    </row>
    <row r="132" spans="1:14" x14ac:dyDescent="0.15">
      <c r="A132" s="1">
        <v>200212</v>
      </c>
      <c r="B132" s="2">
        <v>2.667113021349185E-2</v>
      </c>
      <c r="C132" s="2">
        <v>2.6989112314164759E-2</v>
      </c>
      <c r="D132" s="2">
        <v>6.9845896861968019E-3</v>
      </c>
      <c r="E132" s="2">
        <v>-0.12578344006534284</v>
      </c>
      <c r="F132" s="2">
        <v>4.2717713233707669E-2</v>
      </c>
      <c r="G132" s="3">
        <v>3.5607786490901554E-3</v>
      </c>
      <c r="H132" s="3">
        <f t="shared" si="15"/>
        <v>2.2767312370501953E-2</v>
      </c>
      <c r="I132" s="3">
        <f t="shared" si="16"/>
        <v>2.282128589833602E-2</v>
      </c>
      <c r="J132" s="3">
        <f t="shared" si="17"/>
        <v>4.2912246776334647E-3</v>
      </c>
      <c r="K132" s="3">
        <f t="shared" si="18"/>
        <v>-0.12989715266747132</v>
      </c>
      <c r="L132" s="3">
        <f t="shared" si="19"/>
        <v>3.9156614670402955E-2</v>
      </c>
      <c r="M132" s="3" cm="1">
        <f t="array" ref="M132">MMULT(H132:L132,MMULT(_xlfn.ANCHORARRAY($R$71),TRANSPOSE(H132:L132)))</f>
        <v>7.4795518630150024</v>
      </c>
      <c r="N132" s="3">
        <f t="shared" si="20"/>
        <v>7.9605720411085779</v>
      </c>
    </row>
    <row r="133" spans="1:14" x14ac:dyDescent="0.15">
      <c r="A133" s="1">
        <v>200301</v>
      </c>
      <c r="B133" s="2">
        <v>-3.4024303966802477E-2</v>
      </c>
      <c r="C133" s="2">
        <v>-4.7182419816047177E-2</v>
      </c>
      <c r="D133" s="2">
        <v>3.3986846108843949E-2</v>
      </c>
      <c r="E133" s="2">
        <v>-7.6056889390125643E-2</v>
      </c>
      <c r="F133" s="2">
        <v>-4.676907262190011E-2</v>
      </c>
      <c r="G133" s="3">
        <v>-2.7530438837670874E-2</v>
      </c>
      <c r="H133" s="3">
        <f t="shared" si="15"/>
        <v>-3.8416307508464219E-3</v>
      </c>
      <c r="I133" s="3">
        <f t="shared" si="16"/>
        <v>-1.4958543654488864E-2</v>
      </c>
      <c r="J133" s="3">
        <f t="shared" si="17"/>
        <v>5.4810808489859239E-2</v>
      </c>
      <c r="K133" s="3">
        <f t="shared" si="18"/>
        <v>-4.4251398414832381E-2</v>
      </c>
      <c r="L133" s="3">
        <f t="shared" si="19"/>
        <v>-1.9236160342438774E-2</v>
      </c>
      <c r="M133" s="3" cm="1">
        <f t="array" ref="M133">MMULT(H133:L133,MMULT(_xlfn.ANCHORARRAY($R$71),TRANSPOSE(H133:L133)))</f>
        <v>2.801093793921539</v>
      </c>
      <c r="N133" s="3">
        <f t="shared" si="20"/>
        <v>10.29980107565531</v>
      </c>
    </row>
    <row r="134" spans="1:14" x14ac:dyDescent="0.15">
      <c r="A134" s="1">
        <v>200302</v>
      </c>
      <c r="B134" s="2">
        <v>0.13022075468308722</v>
      </c>
      <c r="C134" s="2">
        <v>0.15519339987982994</v>
      </c>
      <c r="D134" s="2">
        <v>0.12500953556194408</v>
      </c>
      <c r="E134" s="2">
        <v>0.24719147579025549</v>
      </c>
      <c r="F134" s="2">
        <v>0.1286767583549063</v>
      </c>
      <c r="G134" s="3">
        <v>0.10330672911168287</v>
      </c>
      <c r="H134" s="3">
        <f t="shared" si="15"/>
        <v>1.696163577937225E-2</v>
      </c>
      <c r="I134" s="3">
        <f t="shared" si="16"/>
        <v>3.4274759055426915E-2</v>
      </c>
      <c r="J134" s="3">
        <f t="shared" si="17"/>
        <v>4.6868556647224335E-2</v>
      </c>
      <c r="K134" s="3">
        <f t="shared" si="18"/>
        <v>0.12784280649288393</v>
      </c>
      <c r="L134" s="3">
        <f t="shared" si="19"/>
        <v>2.5360747764547137E-2</v>
      </c>
      <c r="M134" s="3" cm="1">
        <f t="array" ref="M134">MMULT(H134:L134,MMULT(_xlfn.ANCHORARRAY($R$71),TRANSPOSE(H134:L134)))</f>
        <v>11.88913737939718</v>
      </c>
      <c r="N134" s="3">
        <f t="shared" si="20"/>
        <v>5.755779282917489</v>
      </c>
    </row>
    <row r="135" spans="1:14" x14ac:dyDescent="0.15">
      <c r="A135" s="1">
        <v>200303</v>
      </c>
      <c r="B135" s="2">
        <v>1.9880925337080052E-2</v>
      </c>
      <c r="C135" s="2">
        <v>-4.2103266732061412E-2</v>
      </c>
      <c r="D135" s="2">
        <v>0.18737147285653735</v>
      </c>
      <c r="E135" s="2">
        <v>-1.8670425110836577E-2</v>
      </c>
      <c r="F135" s="2">
        <v>-6.4327621328619605E-2</v>
      </c>
      <c r="G135" s="3">
        <v>-1.3673619040604896E-2</v>
      </c>
      <c r="H135" s="3">
        <f t="shared" si="15"/>
        <v>3.4871836946426843E-2</v>
      </c>
      <c r="I135" s="3">
        <f t="shared" si="16"/>
        <v>-2.6098545222069856E-2</v>
      </c>
      <c r="J135" s="3">
        <f t="shared" si="17"/>
        <v>0.19771416772576234</v>
      </c>
      <c r="K135" s="3">
        <f t="shared" si="18"/>
        <v>-2.8735041260365343E-3</v>
      </c>
      <c r="L135" s="3">
        <f t="shared" si="19"/>
        <v>-5.0652773796854025E-2</v>
      </c>
      <c r="M135" s="3" cm="1">
        <f t="array" ref="M135">MMULT(H135:L135,MMULT(_xlfn.ANCHORARRAY($R$71),TRANSPOSE(H135:L135)))</f>
        <v>22.207707004370885</v>
      </c>
      <c r="N135" s="3">
        <f t="shared" si="20"/>
        <v>0.59649447043063653</v>
      </c>
    </row>
    <row r="136" spans="1:14" x14ac:dyDescent="0.15">
      <c r="A136" s="1">
        <v>200304</v>
      </c>
      <c r="B136" s="2">
        <v>2.5457800169835107E-2</v>
      </c>
      <c r="C136" s="2">
        <v>-1.8960248069323657E-2</v>
      </c>
      <c r="D136" s="2">
        <v>5.8961750103760993E-2</v>
      </c>
      <c r="E136" s="2">
        <v>-8.0187649180359977E-2</v>
      </c>
      <c r="F136" s="2">
        <v>-5.9465665800538959E-3</v>
      </c>
      <c r="G136" s="3">
        <v>2.769034365779173E-2</v>
      </c>
      <c r="H136" s="3">
        <f t="shared" si="15"/>
        <v>-4.9001828172372704E-3</v>
      </c>
      <c r="I136" s="3">
        <f t="shared" si="16"/>
        <v>-5.137128990417883E-2</v>
      </c>
      <c r="J136" s="3">
        <f t="shared" si="17"/>
        <v>3.8016836074340324E-2</v>
      </c>
      <c r="K136" s="3">
        <f t="shared" si="18"/>
        <v>-0.11217787572573433</v>
      </c>
      <c r="L136" s="3">
        <f t="shared" si="19"/>
        <v>-3.3639398046107577E-2</v>
      </c>
      <c r="M136" s="3" cm="1">
        <f t="array" ref="M136">MMULT(H136:L136,MMULT(_xlfn.ANCHORARRAY($R$71),TRANSPOSE(H136:L136)))</f>
        <v>9.2476692087159957</v>
      </c>
      <c r="N136" s="3">
        <f t="shared" si="20"/>
        <v>7.0765133682580812</v>
      </c>
    </row>
    <row r="137" spans="1:14" x14ac:dyDescent="0.15">
      <c r="A137" s="1">
        <v>200305</v>
      </c>
      <c r="B137" s="2">
        <v>5.148005813220554E-2</v>
      </c>
      <c r="C137" s="2">
        <v>4.9414198660233784E-2</v>
      </c>
      <c r="D137" s="2">
        <v>-1.1481593504960242E-2</v>
      </c>
      <c r="E137" s="2">
        <v>8.9616251513014555E-2</v>
      </c>
      <c r="F137" s="2">
        <v>1.4101344513942548E-3</v>
      </c>
      <c r="G137" s="3">
        <v>5.5278452919997702E-2</v>
      </c>
      <c r="H137" s="3">
        <f t="shared" si="15"/>
        <v>-9.1238243632998026E-3</v>
      </c>
      <c r="I137" s="3">
        <f t="shared" si="16"/>
        <v>-1.5288221515471538E-2</v>
      </c>
      <c r="J137" s="3">
        <f t="shared" si="17"/>
        <v>-5.3294091695568216E-2</v>
      </c>
      <c r="K137" s="3">
        <f t="shared" si="18"/>
        <v>2.5753908241195361E-2</v>
      </c>
      <c r="L137" s="3">
        <f t="shared" si="19"/>
        <v>-5.387328489999129E-2</v>
      </c>
      <c r="M137" s="3" cm="1">
        <f t="array" ref="M137">MMULT(H137:L137,MMULT(_xlfn.ANCHORARRAY($R$71),TRANSPOSE(H137:L137)))</f>
        <v>4.2594537857824877</v>
      </c>
      <c r="N137" s="3">
        <f t="shared" si="20"/>
        <v>9.5706210797248357</v>
      </c>
    </row>
    <row r="138" spans="1:14" x14ac:dyDescent="0.15">
      <c r="A138" s="1">
        <v>200306</v>
      </c>
      <c r="B138" s="2">
        <v>-3.8900551447780241E-3</v>
      </c>
      <c r="C138" s="2">
        <v>-6.867732060698703E-2</v>
      </c>
      <c r="D138" s="2">
        <v>-9.6835521905609567E-2</v>
      </c>
      <c r="E138" s="2">
        <v>2.0305551203158686E-2</v>
      </c>
      <c r="F138" s="2">
        <v>-1.4786228897477318E-2</v>
      </c>
      <c r="G138" s="3">
        <v>-1.9753290536984082E-2</v>
      </c>
      <c r="H138" s="3">
        <f t="shared" si="15"/>
        <v>1.7766232890914904E-2</v>
      </c>
      <c r="I138" s="3">
        <f t="shared" si="16"/>
        <v>-4.5556454579378583E-2</v>
      </c>
      <c r="J138" s="3">
        <f t="shared" si="17"/>
        <v>-8.1894177110169247E-2</v>
      </c>
      <c r="K138" s="3">
        <f t="shared" si="18"/>
        <v>4.3126222809988221E-2</v>
      </c>
      <c r="L138" s="3">
        <f t="shared" si="19"/>
        <v>4.9688363520204813E-3</v>
      </c>
      <c r="M138" s="3" cm="1">
        <f t="array" ref="M138">MMULT(H138:L138,MMULT(_xlfn.ANCHORARRAY($R$71),TRANSPOSE(H138:L138)))</f>
        <v>5.0977958458067185</v>
      </c>
      <c r="N138" s="3">
        <f t="shared" si="20"/>
        <v>9.1514500497127198</v>
      </c>
    </row>
    <row r="139" spans="1:14" x14ac:dyDescent="0.15">
      <c r="A139" s="1">
        <v>200307</v>
      </c>
      <c r="B139" s="2">
        <v>0.11114394839698108</v>
      </c>
      <c r="C139" s="2">
        <v>7.1321036512312058E-2</v>
      </c>
      <c r="D139" s="2">
        <v>5.674320893635941E-2</v>
      </c>
      <c r="E139" s="2">
        <v>0.3069569248563902</v>
      </c>
      <c r="F139" s="2">
        <v>0.10465877191720468</v>
      </c>
      <c r="G139" s="3">
        <v>9.8182633466139396E-2</v>
      </c>
      <c r="H139" s="3">
        <f t="shared" si="15"/>
        <v>3.5025715608250491E-3</v>
      </c>
      <c r="I139" s="3">
        <f t="shared" si="16"/>
        <v>-4.3599943886277623E-2</v>
      </c>
      <c r="J139" s="3">
        <f t="shared" si="17"/>
        <v>-1.7521915489128043E-2</v>
      </c>
      <c r="K139" s="3">
        <f t="shared" si="18"/>
        <v>0.19352804415272129</v>
      </c>
      <c r="L139" s="3">
        <f t="shared" si="19"/>
        <v>6.4673173410878942E-3</v>
      </c>
      <c r="M139" s="3" cm="1">
        <f t="array" ref="M139">MMULT(H139:L139,MMULT(_xlfn.ANCHORARRAY($R$71),TRANSPOSE(H139:L139)))</f>
        <v>15.412057282550208</v>
      </c>
      <c r="N139" s="3">
        <f t="shared" si="20"/>
        <v>3.9943193313409751</v>
      </c>
    </row>
    <row r="140" spans="1:14" x14ac:dyDescent="0.15">
      <c r="A140" s="1">
        <v>200308</v>
      </c>
      <c r="B140" s="2">
        <v>2.1812874928994586E-2</v>
      </c>
      <c r="C140" s="2">
        <v>6.3256820881972903E-2</v>
      </c>
      <c r="D140" s="2">
        <v>9.6289431898187977E-2</v>
      </c>
      <c r="E140" s="2">
        <v>1.8098453057927087E-2</v>
      </c>
      <c r="F140" s="2">
        <v>3.495759372350226E-2</v>
      </c>
      <c r="G140" s="3">
        <v>5.6912841070300237E-2</v>
      </c>
      <c r="H140" s="3">
        <f t="shared" si="15"/>
        <v>-4.0582849815720093E-2</v>
      </c>
      <c r="I140" s="3">
        <f t="shared" si="16"/>
        <v>-3.3586207920749123E-3</v>
      </c>
      <c r="J140" s="3">
        <f t="shared" si="17"/>
        <v>5.3240686165048762E-2</v>
      </c>
      <c r="K140" s="3">
        <f t="shared" si="18"/>
        <v>-4.7652073612314501E-2</v>
      </c>
      <c r="L140" s="3">
        <f t="shared" si="19"/>
        <v>-2.1960360617979277E-2</v>
      </c>
      <c r="M140" s="3" cm="1">
        <f t="array" ref="M140">MMULT(H140:L140,MMULT(_xlfn.ANCHORARRAY($R$71),TRANSPOSE(H140:L140)))</f>
        <v>8.1045611961306641</v>
      </c>
      <c r="N140" s="3">
        <f t="shared" si="20"/>
        <v>7.648067374550747</v>
      </c>
    </row>
    <row r="141" spans="1:14" x14ac:dyDescent="0.15">
      <c r="A141" s="1">
        <v>200309</v>
      </c>
      <c r="B141" s="2">
        <v>3.0120519084091014E-2</v>
      </c>
      <c r="C141" s="2">
        <v>-7.2240836102345996E-2</v>
      </c>
      <c r="D141" s="2">
        <v>8.3019153523601445E-4</v>
      </c>
      <c r="E141" s="2">
        <v>-4.8947297067872972E-2</v>
      </c>
      <c r="F141" s="2">
        <v>-5.4055846545795431E-3</v>
      </c>
      <c r="G141" s="3">
        <v>4.1476186846598415E-3</v>
      </c>
      <c r="H141" s="3">
        <f t="shared" si="15"/>
        <v>2.5573326061792193E-2</v>
      </c>
      <c r="I141" s="3">
        <f t="shared" si="16"/>
        <v>-7.7095548068541131E-2</v>
      </c>
      <c r="J141" s="3">
        <f t="shared" si="17"/>
        <v>-2.3070579641061364E-3</v>
      </c>
      <c r="K141" s="3">
        <f t="shared" si="18"/>
        <v>-5.3738976903480951E-2</v>
      </c>
      <c r="L141" s="3">
        <f t="shared" si="19"/>
        <v>-9.5535759774470798E-3</v>
      </c>
      <c r="M141" s="3" cm="1">
        <f t="array" ref="M141">MMULT(H141:L141,MMULT(_xlfn.ANCHORARRAY($R$71),TRANSPOSE(H141:L141)))</f>
        <v>4.184964723000367</v>
      </c>
      <c r="N141" s="3">
        <f t="shared" si="20"/>
        <v>9.607865611115896</v>
      </c>
    </row>
    <row r="142" spans="1:14" x14ac:dyDescent="0.15">
      <c r="A142" s="1">
        <v>200310</v>
      </c>
      <c r="B142" s="2">
        <v>7.0602701666202E-2</v>
      </c>
      <c r="C142" s="2">
        <v>0.1049128846046477</v>
      </c>
      <c r="D142" s="2">
        <v>0.14254457500318143</v>
      </c>
      <c r="E142" s="2">
        <v>0.12136674539561478</v>
      </c>
      <c r="F142" s="2">
        <v>0.11115908382653082</v>
      </c>
      <c r="G142" s="3">
        <v>9.0468511793014419E-2</v>
      </c>
      <c r="H142" s="3">
        <f t="shared" si="15"/>
        <v>-2.8581388492436133E-2</v>
      </c>
      <c r="I142" s="3">
        <f t="shared" si="16"/>
        <v>-9.7885717716290899E-4</v>
      </c>
      <c r="J142" s="3">
        <f t="shared" si="17"/>
        <v>7.4114394963103555E-2</v>
      </c>
      <c r="K142" s="3">
        <f t="shared" si="18"/>
        <v>1.6849870370590117E-2</v>
      </c>
      <c r="L142" s="3">
        <f t="shared" si="19"/>
        <v>2.0682443990258204E-2</v>
      </c>
      <c r="M142" s="3" cm="1">
        <f t="array" ref="M142">MMULT(H142:L142,MMULT(_xlfn.ANCHORARRAY($R$71),TRANSPOSE(H142:L142)))</f>
        <v>3.3522654966703977</v>
      </c>
      <c r="N142" s="3">
        <f t="shared" si="20"/>
        <v>10.02421522428088</v>
      </c>
    </row>
    <row r="143" spans="1:14" x14ac:dyDescent="0.15">
      <c r="A143" s="1">
        <v>200311</v>
      </c>
      <c r="B143" s="2">
        <v>-0.12870368410388647</v>
      </c>
      <c r="C143" s="2">
        <v>-3.2306221585575216E-2</v>
      </c>
      <c r="D143" s="2">
        <v>-6.7733509920521573E-2</v>
      </c>
      <c r="E143" s="2">
        <v>-8.8657849057436511E-2</v>
      </c>
      <c r="F143" s="2">
        <v>-8.7855077661904105E-2</v>
      </c>
      <c r="G143" s="3">
        <v>-9.5881872754432634E-2</v>
      </c>
      <c r="H143" s="3">
        <f t="shared" si="15"/>
        <v>-2.3584719246668245E-2</v>
      </c>
      <c r="I143" s="3">
        <f t="shared" si="16"/>
        <v>7.9921760394479652E-2</v>
      </c>
      <c r="J143" s="3">
        <f t="shared" si="17"/>
        <v>4.7913242469427714E-3</v>
      </c>
      <c r="K143" s="3">
        <f t="shared" si="18"/>
        <v>2.2112998315053936E-2</v>
      </c>
      <c r="L143" s="3">
        <f t="shared" si="19"/>
        <v>8.035409493207607E-3</v>
      </c>
      <c r="M143" s="3" cm="1">
        <f t="array" ref="M143">MMULT(H143:L143,MMULT(_xlfn.ANCHORARRAY($R$71),TRANSPOSE(H143:L143)))</f>
        <v>3.9376212575788831</v>
      </c>
      <c r="N143" s="3">
        <f t="shared" si="20"/>
        <v>9.7315373438266377</v>
      </c>
    </row>
    <row r="144" spans="1:14" x14ac:dyDescent="0.15">
      <c r="A144" s="1">
        <v>200312</v>
      </c>
      <c r="B144" s="2">
        <v>6.5268779284834655E-2</v>
      </c>
      <c r="C144" s="2">
        <v>5.5515587335731184E-2</v>
      </c>
      <c r="D144" s="2">
        <v>7.5953447752406339E-2</v>
      </c>
      <c r="E144" s="2">
        <v>6.8086618738165461E-2</v>
      </c>
      <c r="F144" s="2">
        <v>0.10390529157545642</v>
      </c>
      <c r="G144" s="3">
        <v>6.7615988040755914E-2</v>
      </c>
      <c r="H144" s="3">
        <f t="shared" si="15"/>
        <v>-8.8612149096489734E-3</v>
      </c>
      <c r="I144" s="3">
        <f t="shared" si="16"/>
        <v>-2.3627692508588982E-2</v>
      </c>
      <c r="J144" s="3">
        <f t="shared" si="17"/>
        <v>2.480886558217156E-2</v>
      </c>
      <c r="K144" s="3">
        <f t="shared" si="18"/>
        <v>-1.002908839226764E-2</v>
      </c>
      <c r="L144" s="3">
        <f t="shared" si="19"/>
        <v>3.6283228651132191E-2</v>
      </c>
      <c r="M144" s="3" cm="1">
        <f t="array" ref="M144">MMULT(H144:L144,MMULT(_xlfn.ANCHORARRAY($R$71),TRANSPOSE(H144:L144)))</f>
        <v>1.8673209808183771</v>
      </c>
      <c r="N144" s="3">
        <f t="shared" si="20"/>
        <v>10.766687482206891</v>
      </c>
    </row>
    <row r="145" spans="1:14" x14ac:dyDescent="0.15">
      <c r="A145" s="1">
        <v>200401</v>
      </c>
      <c r="B145" s="2">
        <v>0.11347221291905989</v>
      </c>
      <c r="C145" s="2">
        <v>0.13782990888076982</v>
      </c>
      <c r="D145" s="2">
        <v>0.17817408799440007</v>
      </c>
      <c r="E145" s="2">
        <v>0.31701199811592568</v>
      </c>
      <c r="F145" s="2">
        <v>0.20023937854899623</v>
      </c>
      <c r="G145" s="3">
        <v>0.12817639407718781</v>
      </c>
      <c r="H145" s="3">
        <f t="shared" si="15"/>
        <v>-2.7052471022326371E-2</v>
      </c>
      <c r="I145" s="3">
        <f t="shared" si="16"/>
        <v>-1.2198220853461145E-2</v>
      </c>
      <c r="J145" s="3">
        <f t="shared" si="17"/>
        <v>8.1221750106299617E-2</v>
      </c>
      <c r="K145" s="3">
        <f t="shared" si="18"/>
        <v>0.16893178882084831</v>
      </c>
      <c r="L145" s="3">
        <f t="shared" si="19"/>
        <v>7.2051468605623697E-2</v>
      </c>
      <c r="M145" s="3" cm="1">
        <f t="array" ref="M145">MMULT(H145:L145,MMULT(_xlfn.ANCHORARRAY($R$71),TRANSPOSE(H145:L145)))</f>
        <v>16.95353442057089</v>
      </c>
      <c r="N145" s="3">
        <f t="shared" si="20"/>
        <v>3.2235807623306343</v>
      </c>
    </row>
    <row r="146" spans="1:14" x14ac:dyDescent="0.15">
      <c r="A146" s="1">
        <v>200402</v>
      </c>
      <c r="B146" s="2">
        <v>-2.6546940935795255E-2</v>
      </c>
      <c r="C146" s="2">
        <v>-4.6531790247126198E-2</v>
      </c>
      <c r="D146" s="2">
        <v>-4.6070588918252699E-2</v>
      </c>
      <c r="E146" s="2">
        <v>-0.10852496897360753</v>
      </c>
      <c r="F146" s="2">
        <v>-4.8554418383429242E-2</v>
      </c>
      <c r="G146" s="3">
        <v>-4.7170103049396846E-2</v>
      </c>
      <c r="H146" s="3">
        <f t="shared" si="15"/>
        <v>2.5167447428940542E-2</v>
      </c>
      <c r="I146" s="3">
        <f t="shared" si="16"/>
        <v>8.6799544022846745E-3</v>
      </c>
      <c r="J146" s="3">
        <f t="shared" si="17"/>
        <v>-1.0391228440163193E-2</v>
      </c>
      <c r="K146" s="3">
        <f t="shared" si="18"/>
        <v>-5.4030077130896532E-2</v>
      </c>
      <c r="L146" s="3">
        <f t="shared" si="19"/>
        <v>-1.380077388359581E-3</v>
      </c>
      <c r="M146" s="3" cm="1">
        <f t="array" ref="M146">MMULT(H146:L146,MMULT(_xlfn.ANCHORARRAY($R$71),TRANSPOSE(H146:L146)))</f>
        <v>1.5891118690172696</v>
      </c>
      <c r="N146" s="3">
        <f t="shared" si="20"/>
        <v>10.905792038107444</v>
      </c>
    </row>
    <row r="147" spans="1:14" x14ac:dyDescent="0.15">
      <c r="A147" s="1">
        <v>200403</v>
      </c>
      <c r="B147" s="2">
        <v>-5.1155901035537646E-2</v>
      </c>
      <c r="C147" s="2">
        <v>-0.11671293443767161</v>
      </c>
      <c r="D147" s="2">
        <v>9.7150725447387537E-2</v>
      </c>
      <c r="E147" s="2">
        <v>-0.15154317423850663</v>
      </c>
      <c r="F147" s="2">
        <v>-0.11216386666254011</v>
      </c>
      <c r="G147" s="3">
        <v>-9.7877035549637725E-2</v>
      </c>
      <c r="H147" s="3">
        <f t="shared" si="15"/>
        <v>5.6150437114761129E-2</v>
      </c>
      <c r="I147" s="3">
        <f t="shared" si="16"/>
        <v>-2.1496508224366911E-3</v>
      </c>
      <c r="J147" s="3">
        <f t="shared" si="17"/>
        <v>0.17118469629212496</v>
      </c>
      <c r="K147" s="3">
        <f t="shared" si="18"/>
        <v>-3.8467346089963106E-2</v>
      </c>
      <c r="L147" s="3">
        <f t="shared" si="19"/>
        <v>-1.427803745903139E-2</v>
      </c>
      <c r="M147" s="3" cm="1">
        <f t="array" ref="M147">MMULT(H147:L147,MMULT(_xlfn.ANCHORARRAY($R$71),TRANSPOSE(H147:L147)))</f>
        <v>16.980735767272826</v>
      </c>
      <c r="N147" s="3">
        <f t="shared" si="20"/>
        <v>3.2099800889796661</v>
      </c>
    </row>
    <row r="148" spans="1:14" x14ac:dyDescent="0.15">
      <c r="A148" s="1">
        <v>200404</v>
      </c>
      <c r="B148" s="2">
        <v>7.8355319693446251E-2</v>
      </c>
      <c r="C148" s="2">
        <v>9.7984804993454869E-3</v>
      </c>
      <c r="D148" s="2">
        <v>7.9941183991065826E-2</v>
      </c>
      <c r="E148" s="2">
        <v>2.6579339639709935E-2</v>
      </c>
      <c r="F148" s="2">
        <v>0.10586875975333229</v>
      </c>
      <c r="G148" s="3">
        <v>4.9405438014509501E-2</v>
      </c>
      <c r="H148" s="3">
        <f t="shared" si="15"/>
        <v>2.4190248098486154E-2</v>
      </c>
      <c r="I148" s="3">
        <f t="shared" si="16"/>
        <v>-4.8029682926391926E-2</v>
      </c>
      <c r="J148" s="3">
        <f t="shared" si="17"/>
        <v>4.2571021143390404E-2</v>
      </c>
      <c r="K148" s="3">
        <f t="shared" si="18"/>
        <v>-3.0498000179179519E-2</v>
      </c>
      <c r="L148" s="3">
        <f t="shared" si="19"/>
        <v>5.645888296195542E-2</v>
      </c>
      <c r="M148" s="3" cm="1">
        <f t="array" ref="M148">MMULT(H148:L148,MMULT(_xlfn.ANCHORARRAY($R$71),TRANSPOSE(H148:L148)))</f>
        <v>6.1231486093815466</v>
      </c>
      <c r="N148" s="3">
        <f t="shared" si="20"/>
        <v>8.6387736679253067</v>
      </c>
    </row>
    <row r="149" spans="1:14" x14ac:dyDescent="0.15">
      <c r="A149" s="1">
        <v>200405</v>
      </c>
      <c r="B149" s="2">
        <v>-8.3340219741732096E-3</v>
      </c>
      <c r="C149" s="2">
        <v>1.3227934950915173E-3</v>
      </c>
      <c r="D149" s="2">
        <v>6.903930553533677E-2</v>
      </c>
      <c r="E149" s="2">
        <v>-2.8749732492515157E-2</v>
      </c>
      <c r="F149" s="2">
        <v>-2.2045111813827834E-2</v>
      </c>
      <c r="G149" s="3">
        <v>-8.7869519130978502E-3</v>
      </c>
      <c r="H149" s="3">
        <f t="shared" si="15"/>
        <v>1.2994495342595214E-3</v>
      </c>
      <c r="I149" s="3">
        <f t="shared" si="16"/>
        <v>1.1607760325979419E-2</v>
      </c>
      <c r="J149" s="3">
        <f t="shared" si="17"/>
        <v>7.5685736315501559E-2</v>
      </c>
      <c r="K149" s="3">
        <f t="shared" si="18"/>
        <v>-1.8598302599942711E-2</v>
      </c>
      <c r="L149" s="3">
        <f t="shared" si="19"/>
        <v>-1.3257370446765926E-2</v>
      </c>
      <c r="M149" s="3" cm="1">
        <f t="array" ref="M149">MMULT(H149:L149,MMULT(_xlfn.ANCHORARRAY($R$71),TRANSPOSE(H149:L149)))</f>
        <v>2.7036066538483525</v>
      </c>
      <c r="N149" s="3">
        <f t="shared" si="20"/>
        <v>10.348544645691902</v>
      </c>
    </row>
    <row r="150" spans="1:14" x14ac:dyDescent="0.15">
      <c r="A150" s="1">
        <v>200406</v>
      </c>
      <c r="B150" s="2">
        <v>-5.623813386838248E-2</v>
      </c>
      <c r="C150" s="2">
        <v>-8.8343727094588334E-2</v>
      </c>
      <c r="D150" s="2">
        <v>-7.6738369023647432E-2</v>
      </c>
      <c r="E150" s="2">
        <v>-0.18665393724431981</v>
      </c>
      <c r="F150" s="2">
        <v>-9.576990367098355E-2</v>
      </c>
      <c r="G150" s="3">
        <v>-8.0613252009481592E-2</v>
      </c>
      <c r="H150" s="3">
        <f t="shared" si="15"/>
        <v>3.2141257997626092E-2</v>
      </c>
      <c r="I150" s="3">
        <f t="shared" si="16"/>
        <v>6.0126129932253358E-3</v>
      </c>
      <c r="J150" s="3">
        <f t="shared" si="17"/>
        <v>-1.576268544828275E-2</v>
      </c>
      <c r="K150" s="3">
        <f t="shared" si="18"/>
        <v>-9.352269170208484E-2</v>
      </c>
      <c r="L150" s="3">
        <f t="shared" si="19"/>
        <v>-1.5149409053145407E-2</v>
      </c>
      <c r="M150" s="3" cm="1">
        <f t="array" ref="M150">MMULT(H150:L150,MMULT(_xlfn.ANCHORARRAY($R$71),TRANSPOSE(H150:L150)))</f>
        <v>3.4914762375949477</v>
      </c>
      <c r="N150" s="3">
        <f t="shared" si="20"/>
        <v>9.9546098538186047</v>
      </c>
    </row>
    <row r="151" spans="1:14" x14ac:dyDescent="0.15">
      <c r="A151" s="1">
        <v>200407</v>
      </c>
      <c r="B151" s="2">
        <v>6.6456707358771197E-2</v>
      </c>
      <c r="C151" s="2">
        <v>9.0836426876553827E-2</v>
      </c>
      <c r="D151" s="2">
        <v>4.8428974537034791E-2</v>
      </c>
      <c r="E151" s="2">
        <v>3.0468485535170092E-2</v>
      </c>
      <c r="F151" s="2">
        <v>6.2753944123638689E-2</v>
      </c>
      <c r="G151" s="3">
        <v>5.8598216899273657E-2</v>
      </c>
      <c r="H151" s="3">
        <f t="shared" si="15"/>
        <v>2.2132406222953871E-3</v>
      </c>
      <c r="I151" s="3">
        <f t="shared" si="16"/>
        <v>2.2248283556929274E-2</v>
      </c>
      <c r="J151" s="3">
        <f t="shared" si="17"/>
        <v>4.1054142952219458E-3</v>
      </c>
      <c r="K151" s="3">
        <f t="shared" si="18"/>
        <v>-3.7229129811516534E-2</v>
      </c>
      <c r="L151" s="3">
        <f t="shared" si="19"/>
        <v>4.1504625324587444E-3</v>
      </c>
      <c r="M151" s="3" cm="1">
        <f t="array" ref="M151">MMULT(H151:L151,MMULT(_xlfn.ANCHORARRAY($R$71),TRANSPOSE(H151:L151)))</f>
        <v>0.76365876216494188</v>
      </c>
      <c r="N151" s="3">
        <f t="shared" si="20"/>
        <v>11.318518591533609</v>
      </c>
    </row>
    <row r="152" spans="1:14" x14ac:dyDescent="0.15">
      <c r="A152" s="1">
        <v>200408</v>
      </c>
      <c r="B152" s="2">
        <v>-1.8770811965804508E-3</v>
      </c>
      <c r="C152" s="2">
        <v>1.2751576007720519E-2</v>
      </c>
      <c r="D152" s="2">
        <v>-5.2016706091959776E-2</v>
      </c>
      <c r="E152" s="2">
        <v>-3.702428344972504E-2</v>
      </c>
      <c r="F152" s="2">
        <v>-8.1226365481807603E-3</v>
      </c>
      <c r="G152" s="3">
        <v>-1.4334116437409176E-2</v>
      </c>
      <c r="H152" s="3">
        <f t="shared" si="15"/>
        <v>1.3837958974801999E-2</v>
      </c>
      <c r="I152" s="3">
        <f t="shared" si="16"/>
        <v>2.9529397664976323E-2</v>
      </c>
      <c r="J152" s="3">
        <f t="shared" si="17"/>
        <v>-4.1174412468609936E-2</v>
      </c>
      <c r="K152" s="3">
        <f t="shared" si="18"/>
        <v>-2.0464300019130709E-2</v>
      </c>
      <c r="L152" s="3">
        <f t="shared" si="19"/>
        <v>6.2127677220462901E-3</v>
      </c>
      <c r="M152" s="3" cm="1">
        <f t="array" ref="M152">MMULT(H152:L152,MMULT(_xlfn.ANCHORARRAY($R$71),TRANSPOSE(H152:L152)))</f>
        <v>1.8811467128362021</v>
      </c>
      <c r="N152" s="3">
        <f t="shared" si="20"/>
        <v>10.759774616197978</v>
      </c>
    </row>
    <row r="153" spans="1:14" x14ac:dyDescent="0.15">
      <c r="A153" s="1">
        <v>200409</v>
      </c>
      <c r="B153" s="2">
        <v>-7.3440837029894762E-2</v>
      </c>
      <c r="C153" s="2">
        <v>-1.0163850596899742E-2</v>
      </c>
      <c r="D153" s="2">
        <v>-7.0393011661009947E-2</v>
      </c>
      <c r="E153" s="2">
        <v>-1.9475341019088967E-2</v>
      </c>
      <c r="F153" s="2">
        <v>-7.0460392948408557E-2</v>
      </c>
      <c r="G153" s="3">
        <v>-3.4400272344828876E-2</v>
      </c>
      <c r="H153" s="3">
        <f t="shared" si="15"/>
        <v>-3.572650254921339E-2</v>
      </c>
      <c r="I153" s="3">
        <f t="shared" si="16"/>
        <v>3.0101040293500136E-2</v>
      </c>
      <c r="J153" s="3">
        <f t="shared" si="17"/>
        <v>-4.4372722575563545E-2</v>
      </c>
      <c r="K153" s="3">
        <f t="shared" si="18"/>
        <v>2.0266762550795479E-2</v>
      </c>
      <c r="L153" s="3">
        <f t="shared" si="19"/>
        <v>-3.6057029949205344E-2</v>
      </c>
      <c r="M153" s="3" cm="1">
        <f t="array" ref="M153">MMULT(H153:L153,MMULT(_xlfn.ANCHORARRAY($R$71),TRANSPOSE(H153:L153)))</f>
        <v>4.9263658993761439</v>
      </c>
      <c r="N153" s="3">
        <f t="shared" si="20"/>
        <v>9.2371650229280071</v>
      </c>
    </row>
    <row r="154" spans="1:14" x14ac:dyDescent="0.15">
      <c r="A154" s="1">
        <v>200410</v>
      </c>
      <c r="B154" s="2">
        <v>4.963037659961933E-2</v>
      </c>
      <c r="C154" s="2">
        <v>-7.545214321473038E-3</v>
      </c>
      <c r="D154" s="2">
        <v>8.6611455683155855E-2</v>
      </c>
      <c r="E154" s="2">
        <v>8.307017527933816E-2</v>
      </c>
      <c r="F154" s="2">
        <v>4.5778108718328277E-2</v>
      </c>
      <c r="G154" s="3">
        <v>4.3521236048996575E-2</v>
      </c>
      <c r="H154" s="3">
        <f t="shared" si="15"/>
        <v>1.9163807070467012E-3</v>
      </c>
      <c r="I154" s="3">
        <f t="shared" si="16"/>
        <v>-5.8486026747674835E-2</v>
      </c>
      <c r="J154" s="3">
        <f t="shared" si="17"/>
        <v>5.3692090045602346E-2</v>
      </c>
      <c r="K154" s="3">
        <f t="shared" si="18"/>
        <v>3.2790763151119597E-2</v>
      </c>
      <c r="L154" s="3">
        <f t="shared" si="19"/>
        <v>2.2529625520738214E-3</v>
      </c>
      <c r="M154" s="3" cm="1">
        <f t="array" ref="M154">MMULT(H154:L154,MMULT(_xlfn.ANCHORARRAY($R$71),TRANSPOSE(H154:L154)))</f>
        <v>3.6310445153592186</v>
      </c>
      <c r="N154" s="3">
        <f t="shared" si="20"/>
        <v>9.8848257149364702</v>
      </c>
    </row>
    <row r="155" spans="1:14" x14ac:dyDescent="0.15">
      <c r="A155" s="1">
        <v>200411</v>
      </c>
      <c r="B155" s="2">
        <v>-1.4862035148092648E-3</v>
      </c>
      <c r="C155" s="2">
        <v>3.5531496930497578E-2</v>
      </c>
      <c r="D155" s="2">
        <v>-1.0021994791127604E-2</v>
      </c>
      <c r="E155" s="2">
        <v>4.3429581746354945E-2</v>
      </c>
      <c r="F155" s="2">
        <v>5.0097863893481434E-2</v>
      </c>
      <c r="G155" s="3">
        <v>7.9040477337007191E-3</v>
      </c>
      <c r="H155" s="3">
        <f t="shared" si="15"/>
        <v>-1.0151713397752704E-2</v>
      </c>
      <c r="I155" s="3">
        <f t="shared" si="16"/>
        <v>2.6279953326430364E-2</v>
      </c>
      <c r="J155" s="3">
        <f t="shared" si="17"/>
        <v>-1.60005988240976E-2</v>
      </c>
      <c r="K155" s="3">
        <f t="shared" si="18"/>
        <v>3.4298157421998855E-2</v>
      </c>
      <c r="L155" s="3">
        <f t="shared" si="19"/>
        <v>4.2193106029364935E-2</v>
      </c>
      <c r="M155" s="3" cm="1">
        <f t="array" ref="M155">MMULT(H155:L155,MMULT(_xlfn.ANCHORARRAY($R$71),TRANSPOSE(H155:L155)))</f>
        <v>2.8939719874920202</v>
      </c>
      <c r="N155" s="3">
        <f t="shared" si="20"/>
        <v>10.253361978870069</v>
      </c>
    </row>
    <row r="156" spans="1:14" x14ac:dyDescent="0.15">
      <c r="A156" s="1">
        <v>200412</v>
      </c>
      <c r="B156" s="2">
        <v>-3.0632104660293959E-2</v>
      </c>
      <c r="C156" s="2">
        <v>-3.8062724018684803E-2</v>
      </c>
      <c r="D156" s="2">
        <v>-3.6499700082097582E-2</v>
      </c>
      <c r="E156" s="2">
        <v>-3.5205204317920687E-2</v>
      </c>
      <c r="F156" s="2">
        <v>-2.2181045835266915E-2</v>
      </c>
      <c r="G156" s="3">
        <v>-3.091732456641275E-2</v>
      </c>
      <c r="H156" s="3">
        <f t="shared" si="15"/>
        <v>3.2637409381714028E-3</v>
      </c>
      <c r="I156" s="3">
        <f t="shared" si="16"/>
        <v>-1.8745599305937249E-3</v>
      </c>
      <c r="J156" s="3">
        <f t="shared" si="17"/>
        <v>-1.3113904908660112E-2</v>
      </c>
      <c r="K156" s="3">
        <f t="shared" si="18"/>
        <v>5.1310345317497064E-4</v>
      </c>
      <c r="L156" s="3">
        <f t="shared" si="19"/>
        <v>8.7390564639339974E-3</v>
      </c>
      <c r="M156" s="3" cm="1">
        <f t="array" ref="M156">MMULT(H156:L156,MMULT(_xlfn.ANCHORARRAY($R$71),TRANSPOSE(H156:L156)))</f>
        <v>0.21962020920781031</v>
      </c>
      <c r="N156" s="3">
        <f t="shared" si="20"/>
        <v>11.590537868012174</v>
      </c>
    </row>
    <row r="157" spans="1:14" x14ac:dyDescent="0.15">
      <c r="A157" s="1">
        <v>200501</v>
      </c>
      <c r="B157" s="2">
        <v>9.7555915222634973E-3</v>
      </c>
      <c r="C157" s="2">
        <v>7.7461114612116924E-2</v>
      </c>
      <c r="D157" s="2">
        <v>7.3059201086945483E-2</v>
      </c>
      <c r="E157" s="2">
        <v>-2.4833505188551101E-2</v>
      </c>
      <c r="F157" s="2">
        <v>3.5417081352216599E-2</v>
      </c>
      <c r="G157" s="3">
        <v>2.1891205960298917E-2</v>
      </c>
      <c r="H157" s="3">
        <f t="shared" si="15"/>
        <v>-1.4244574973403996E-2</v>
      </c>
      <c r="I157" s="3">
        <f t="shared" si="16"/>
        <v>5.1837857603711048E-2</v>
      </c>
      <c r="J157" s="3">
        <f t="shared" si="17"/>
        <v>5.6500741845513028E-2</v>
      </c>
      <c r="K157" s="3">
        <f t="shared" si="18"/>
        <v>-5.0124077478879259E-2</v>
      </c>
      <c r="L157" s="3">
        <f t="shared" si="19"/>
        <v>1.3523908600760262E-2</v>
      </c>
      <c r="M157" s="3" cm="1">
        <f t="array" ref="M157">MMULT(H157:L157,MMULT(_xlfn.ANCHORARRAY($R$71),TRANSPOSE(H157:L157)))</f>
        <v>3.8893782437413753</v>
      </c>
      <c r="N157" s="3">
        <f t="shared" si="20"/>
        <v>9.755658850745391</v>
      </c>
    </row>
    <row r="158" spans="1:14" x14ac:dyDescent="0.15">
      <c r="A158" s="1">
        <v>200502</v>
      </c>
      <c r="B158" s="2">
        <v>2.5933343685149114E-3</v>
      </c>
      <c r="C158" s="2">
        <v>-1.6207581029988163E-2</v>
      </c>
      <c r="D158" s="2">
        <v>2.5320508611687567E-2</v>
      </c>
      <c r="E158" s="2">
        <v>-1.6446572270963602E-2</v>
      </c>
      <c r="F158" s="2">
        <v>1.0192170905758587E-2</v>
      </c>
      <c r="G158" s="3">
        <v>-7.6195392374860402E-3</v>
      </c>
      <c r="H158" s="3">
        <f t="shared" si="15"/>
        <v>1.094692670379251E-2</v>
      </c>
      <c r="I158" s="3">
        <f t="shared" si="16"/>
        <v>-7.2890494277633652E-3</v>
      </c>
      <c r="J158" s="3">
        <f t="shared" si="17"/>
        <v>3.1083911054258399E-2</v>
      </c>
      <c r="K158" s="3">
        <f t="shared" si="18"/>
        <v>-7.6438362200529873E-3</v>
      </c>
      <c r="L158" s="3">
        <f t="shared" si="19"/>
        <v>1.7812394712309623E-2</v>
      </c>
      <c r="M158" s="3" cm="1">
        <f t="array" ref="M158">MMULT(H158:L158,MMULT(_xlfn.ANCHORARRAY($R$71),TRANSPOSE(H158:L158)))</f>
        <v>0.90556615655175676</v>
      </c>
      <c r="N158" s="3">
        <f t="shared" si="20"/>
        <v>11.247564894340201</v>
      </c>
    </row>
    <row r="159" spans="1:14" x14ac:dyDescent="0.15">
      <c r="A159" s="1">
        <v>200503</v>
      </c>
      <c r="B159" s="2">
        <v>-3.0103122816732532E-2</v>
      </c>
      <c r="C159" s="2">
        <v>-0.11004342923178749</v>
      </c>
      <c r="D159" s="2">
        <v>-4.1094463242428887E-3</v>
      </c>
      <c r="E159" s="2">
        <v>-0.13794177235947153</v>
      </c>
      <c r="F159" s="2">
        <v>-5.5513946478947099E-2</v>
      </c>
      <c r="G159" s="3">
        <v>-4.3022947034636563E-2</v>
      </c>
      <c r="H159" s="3">
        <f t="shared" si="15"/>
        <v>1.706457976841378E-2</v>
      </c>
      <c r="I159" s="3">
        <f t="shared" si="16"/>
        <v>-5.9685855001899178E-2</v>
      </c>
      <c r="J159" s="3">
        <f t="shared" si="17"/>
        <v>2.8433014616981996E-2</v>
      </c>
      <c r="K159" s="3">
        <f t="shared" si="18"/>
        <v>-8.8238025836976236E-2</v>
      </c>
      <c r="L159" s="3">
        <f t="shared" si="19"/>
        <v>-1.2487134095277352E-2</v>
      </c>
      <c r="M159" s="3" cm="1">
        <f t="array" ref="M159">MMULT(H159:L159,MMULT(_xlfn.ANCHORARRAY($R$71),TRANSPOSE(H159:L159)))</f>
        <v>4.522401189120214</v>
      </c>
      <c r="N159" s="3">
        <f t="shared" si="20"/>
        <v>9.4391473780559725</v>
      </c>
    </row>
    <row r="160" spans="1:14" x14ac:dyDescent="0.15">
      <c r="A160" s="1">
        <v>200504</v>
      </c>
      <c r="B160" s="2">
        <v>7.3425802749816804E-2</v>
      </c>
      <c r="C160" s="2">
        <v>0.12084766277512292</v>
      </c>
      <c r="D160" s="2">
        <v>6.8411835133162582E-2</v>
      </c>
      <c r="E160" s="2">
        <v>5.2501229552072669E-2</v>
      </c>
      <c r="F160" s="2">
        <v>4.7740339751806068E-2</v>
      </c>
      <c r="G160" s="3">
        <v>6.3949048823137025E-2</v>
      </c>
      <c r="H160" s="3">
        <f t="shared" si="15"/>
        <v>3.3160142905472451E-3</v>
      </c>
      <c r="I160" s="3">
        <f t="shared" si="16"/>
        <v>4.5996468354403991E-2</v>
      </c>
      <c r="J160" s="3">
        <f t="shared" si="17"/>
        <v>2.0040917588159964E-2</v>
      </c>
      <c r="K160" s="3">
        <f t="shared" si="18"/>
        <v>-2.1378119310313533E-2</v>
      </c>
      <c r="L160" s="3">
        <f t="shared" si="19"/>
        <v>-1.6214454502805994E-2</v>
      </c>
      <c r="M160" s="3" cm="1">
        <f t="array" ref="M160">MMULT(H160:L160,MMULT(_xlfn.ANCHORARRAY($R$71),TRANSPOSE(H160:L160)))</f>
        <v>1.8431783716928312</v>
      </c>
      <c r="N160" s="3">
        <f t="shared" si="20"/>
        <v>10.778758786769664</v>
      </c>
    </row>
    <row r="161" spans="1:14" x14ac:dyDescent="0.15">
      <c r="A161" s="1">
        <v>200505</v>
      </c>
      <c r="B161" s="2">
        <v>-2.3350442229174879E-3</v>
      </c>
      <c r="C161" s="2">
        <v>-3.8709323349459035E-2</v>
      </c>
      <c r="D161" s="2">
        <v>-0.13657544139132591</v>
      </c>
      <c r="E161" s="2">
        <v>4.203760686204687E-2</v>
      </c>
      <c r="F161" s="2">
        <v>-7.0218456715313328E-4</v>
      </c>
      <c r="G161" s="3">
        <v>1.8698799255908449E-3</v>
      </c>
      <c r="H161" s="3">
        <f t="shared" si="15"/>
        <v>-4.3850651136109779E-3</v>
      </c>
      <c r="I161" s="3">
        <f t="shared" si="16"/>
        <v>-4.0897983672474825E-2</v>
      </c>
      <c r="J161" s="3">
        <f t="shared" si="17"/>
        <v>-0.13798981438614497</v>
      </c>
      <c r="K161" s="3">
        <f t="shared" si="18"/>
        <v>3.9877363451146952E-2</v>
      </c>
      <c r="L161" s="3">
        <f t="shared" si="19"/>
        <v>-2.5722324900352084E-3</v>
      </c>
      <c r="M161" s="3" cm="1">
        <f t="array" ref="M161">MMULT(H161:L161,MMULT(_xlfn.ANCHORARRAY($R$71),TRANSPOSE(H161:L161)))</f>
        <v>8.1988800909711887</v>
      </c>
      <c r="N161" s="3">
        <f t="shared" si="20"/>
        <v>7.6009079271304847</v>
      </c>
    </row>
    <row r="162" spans="1:14" x14ac:dyDescent="0.15">
      <c r="A162" s="1">
        <v>200506</v>
      </c>
      <c r="B162" s="2">
        <v>4.7206337440113981E-2</v>
      </c>
      <c r="C162" s="2">
        <v>2.4450075562589942E-2</v>
      </c>
      <c r="D162" s="2">
        <v>-4.2553417570609115E-3</v>
      </c>
      <c r="E162" s="2">
        <v>-2.8244364597495436E-3</v>
      </c>
      <c r="F162" s="2">
        <v>3.327327992485641E-2</v>
      </c>
      <c r="G162" s="3">
        <v>3.1059975532290326E-2</v>
      </c>
      <c r="H162" s="3">
        <f t="shared" si="15"/>
        <v>1.3154098130948595E-2</v>
      </c>
      <c r="I162" s="3">
        <f t="shared" si="16"/>
        <v>-1.1905058877331336E-2</v>
      </c>
      <c r="J162" s="3">
        <f t="shared" si="17"/>
        <v>-2.7749037802132344E-2</v>
      </c>
      <c r="K162" s="3">
        <f t="shared" si="18"/>
        <v>-3.8707546689483383E-2</v>
      </c>
      <c r="L162" s="3">
        <f t="shared" si="19"/>
        <v>2.2105138434598617E-3</v>
      </c>
      <c r="M162" s="3" cm="1">
        <f t="array" ref="M162">MMULT(H162:L162,MMULT(_xlfn.ANCHORARRAY($R$71),TRANSPOSE(H162:L162)))</f>
        <v>0.97532816900833352</v>
      </c>
      <c r="N162" s="3">
        <f t="shared" si="20"/>
        <v>11.212683888111913</v>
      </c>
    </row>
    <row r="163" spans="1:14" x14ac:dyDescent="0.15">
      <c r="A163" s="1">
        <v>200507</v>
      </c>
      <c r="B163" s="2">
        <v>5.4140269307574951E-3</v>
      </c>
      <c r="C163" s="2">
        <v>5.543448952037916E-2</v>
      </c>
      <c r="D163" s="2">
        <v>6.3800275630442133E-2</v>
      </c>
      <c r="E163" s="2">
        <v>3.1418408131972594E-2</v>
      </c>
      <c r="F163" s="2">
        <v>5.8369514947099521E-2</v>
      </c>
      <c r="G163" s="3">
        <v>3.2340963800344028E-2</v>
      </c>
      <c r="H163" s="3">
        <f t="shared" si="15"/>
        <v>-3.0042608818149116E-2</v>
      </c>
      <c r="I163" s="3">
        <f t="shared" si="16"/>
        <v>1.7579981693874272E-2</v>
      </c>
      <c r="J163" s="3">
        <f t="shared" si="17"/>
        <v>3.9337642923599384E-2</v>
      </c>
      <c r="K163" s="3">
        <f t="shared" si="18"/>
        <v>-5.9446080679955091E-3</v>
      </c>
      <c r="L163" s="3">
        <f t="shared" si="19"/>
        <v>2.6025645508676885E-2</v>
      </c>
      <c r="M163" s="3" cm="1">
        <f t="array" ref="M163">MMULT(H163:L163,MMULT(_xlfn.ANCHORARRAY($R$71),TRANSPOSE(H163:L163)))</f>
        <v>2.5545950445067769</v>
      </c>
      <c r="N163" s="3">
        <f t="shared" si="20"/>
        <v>10.423050450362691</v>
      </c>
    </row>
    <row r="164" spans="1:14" x14ac:dyDescent="0.15">
      <c r="A164" s="1">
        <v>200508</v>
      </c>
      <c r="B164" s="2">
        <v>2.8191437426410476E-2</v>
      </c>
      <c r="C164" s="2">
        <v>-0.13551101870089657</v>
      </c>
      <c r="D164" s="2">
        <v>-7.007801554866698E-2</v>
      </c>
      <c r="E164" s="2">
        <v>-6.0165313995914869E-3</v>
      </c>
      <c r="F164" s="2">
        <v>4.68699154366957E-3</v>
      </c>
      <c r="G164" s="3">
        <v>-1.3005151697707074E-3</v>
      </c>
      <c r="H164" s="3">
        <f t="shared" si="15"/>
        <v>2.9617241955464026E-2</v>
      </c>
      <c r="I164" s="3">
        <f t="shared" si="16"/>
        <v>-0.133988789432267</v>
      </c>
      <c r="J164" s="3">
        <f t="shared" si="17"/>
        <v>-6.9094308782097463E-2</v>
      </c>
      <c r="K164" s="3">
        <f t="shared" si="18"/>
        <v>-4.5140663012591259E-3</v>
      </c>
      <c r="L164" s="3">
        <f t="shared" si="19"/>
        <v>5.9876235567855292E-3</v>
      </c>
      <c r="M164" s="3" cm="1">
        <f t="array" ref="M164">MMULT(H164:L164,MMULT(_xlfn.ANCHORARRAY($R$71),TRANSPOSE(H164:L164)))</f>
        <v>12.432986157425468</v>
      </c>
      <c r="N164" s="3">
        <f t="shared" si="20"/>
        <v>5.4838548939033451</v>
      </c>
    </row>
    <row r="165" spans="1:14" x14ac:dyDescent="0.15">
      <c r="A165" s="1">
        <v>200509</v>
      </c>
      <c r="B165" s="2">
        <v>7.663219239330249E-2</v>
      </c>
      <c r="C165" s="2">
        <v>4.8862460256677884E-2</v>
      </c>
      <c r="D165" s="2">
        <v>4.7433182495383558E-2</v>
      </c>
      <c r="E165" s="2">
        <v>0.13138706447942181</v>
      </c>
      <c r="F165" s="2">
        <v>4.8561611052623854E-2</v>
      </c>
      <c r="G165" s="3">
        <v>6.0761538972004578E-2</v>
      </c>
      <c r="H165" s="3">
        <f t="shared" si="15"/>
        <v>1.0016992915220083E-2</v>
      </c>
      <c r="I165" s="3">
        <f t="shared" si="16"/>
        <v>-2.2257812063152041E-2</v>
      </c>
      <c r="J165" s="3">
        <f t="shared" si="17"/>
        <v>1.4732902747674262E-3</v>
      </c>
      <c r="K165" s="3">
        <f t="shared" si="18"/>
        <v>6.1190196539393046E-2</v>
      </c>
      <c r="L165" s="3">
        <f t="shared" si="19"/>
        <v>-1.2205386972563001E-2</v>
      </c>
      <c r="M165" s="3" cm="1">
        <f t="array" ref="M165">MMULT(H165:L165,MMULT(_xlfn.ANCHORARRAY($R$71),TRANSPOSE(H165:L165)))</f>
        <v>2.3064067547777349</v>
      </c>
      <c r="N165" s="3">
        <f t="shared" si="20"/>
        <v>10.547144595227211</v>
      </c>
    </row>
    <row r="166" spans="1:14" x14ac:dyDescent="0.15">
      <c r="A166" s="1">
        <v>200510</v>
      </c>
      <c r="B166" s="2">
        <v>-0.14446685092452358</v>
      </c>
      <c r="C166" s="2">
        <v>-0.1539566999924778</v>
      </c>
      <c r="D166" s="2">
        <v>-1.2685201033554114E-2</v>
      </c>
      <c r="E166" s="2">
        <v>-3.0738166538302115E-2</v>
      </c>
      <c r="F166" s="2">
        <v>-2.4395286849876317E-2</v>
      </c>
      <c r="G166" s="3">
        <v>-7.9424501491940511E-2</v>
      </c>
      <c r="H166" s="3">
        <f t="shared" si="15"/>
        <v>-5.7390731724010838E-2</v>
      </c>
      <c r="I166" s="3">
        <f t="shared" si="16"/>
        <v>-6.0991770687837565E-2</v>
      </c>
      <c r="J166" s="3">
        <f t="shared" si="17"/>
        <v>4.7391314308290966E-2</v>
      </c>
      <c r="K166" s="3">
        <f t="shared" si="18"/>
        <v>6.1019733882902931E-2</v>
      </c>
      <c r="L166" s="3">
        <f t="shared" si="19"/>
        <v>5.5036350448446909E-2</v>
      </c>
      <c r="M166" s="3" cm="1">
        <f t="array" ref="M166">MMULT(H166:L166,MMULT(_xlfn.ANCHORARRAY($R$71),TRANSPOSE(H166:L166)))</f>
        <v>11.063971454428756</v>
      </c>
      <c r="N166" s="3">
        <f t="shared" si="20"/>
        <v>6.1683622454017009</v>
      </c>
    </row>
    <row r="167" spans="1:14" x14ac:dyDescent="0.15">
      <c r="A167" s="1">
        <v>200511</v>
      </c>
      <c r="B167" s="2">
        <v>2.7795792971122262E-3</v>
      </c>
      <c r="C167" s="2">
        <v>-1.9227270621204259E-2</v>
      </c>
      <c r="D167" s="2">
        <v>-4.2330958722993479E-2</v>
      </c>
      <c r="E167" s="2">
        <v>4.3801272240704132E-2</v>
      </c>
      <c r="F167" s="2">
        <v>-6.8008028356392247E-2</v>
      </c>
      <c r="G167" s="3">
        <v>8.116056096504282E-3</v>
      </c>
      <c r="H167" s="3">
        <f t="shared" si="15"/>
        <v>-6.1183634639004805E-3</v>
      </c>
      <c r="I167" s="3">
        <f t="shared" si="16"/>
        <v>-2.8726966144261179E-2</v>
      </c>
      <c r="J167" s="3">
        <f t="shared" si="17"/>
        <v>-4.8469925407554813E-2</v>
      </c>
      <c r="K167" s="3">
        <f t="shared" si="18"/>
        <v>3.4424917927778131E-2</v>
      </c>
      <c r="L167" s="3">
        <f t="shared" si="19"/>
        <v>-7.6124813630968888E-2</v>
      </c>
      <c r="M167" s="3" cm="1">
        <f t="array" ref="M167">MMULT(H167:L167,MMULT(_xlfn.ANCHORARRAY($R$71),TRANSPOSE(H167:L167)))</f>
        <v>7.5637897499403639</v>
      </c>
      <c r="N167" s="3">
        <f t="shared" si="20"/>
        <v>7.9184530976458971</v>
      </c>
    </row>
    <row r="168" spans="1:14" x14ac:dyDescent="0.15">
      <c r="A168" s="1">
        <v>200512</v>
      </c>
      <c r="B168" s="2">
        <v>-7.0606390172399239E-2</v>
      </c>
      <c r="C168" s="2">
        <v>-7.9468352262783162E-2</v>
      </c>
      <c r="D168" s="2">
        <v>-7.0242461744728757E-2</v>
      </c>
      <c r="E168" s="2">
        <v>-1.4120292887185729E-3</v>
      </c>
      <c r="F168" s="2">
        <v>2.2073002278965421E-2</v>
      </c>
      <c r="G168" s="3">
        <v>-1.0149086724434622E-2</v>
      </c>
      <c r="H168" s="3">
        <f t="shared" si="15"/>
        <v>-5.9479558164736122E-2</v>
      </c>
      <c r="I168" s="3">
        <f t="shared" si="16"/>
        <v>-6.7589031497521976E-2</v>
      </c>
      <c r="J168" s="3">
        <f t="shared" si="17"/>
        <v>-6.2565715238890332E-2</v>
      </c>
      <c r="K168" s="3">
        <f t="shared" si="18"/>
        <v>1.0313053922805824E-2</v>
      </c>
      <c r="L168" s="3">
        <f t="shared" si="19"/>
        <v>3.2223000836857814E-2</v>
      </c>
      <c r="M168" s="3" cm="1">
        <f t="array" ref="M168">MMULT(H168:L168,MMULT(_xlfn.ANCHORARRAY($R$71),TRANSPOSE(H168:L168)))</f>
        <v>13.234429071712112</v>
      </c>
      <c r="N168" s="3">
        <f t="shared" si="20"/>
        <v>5.0831334367600229</v>
      </c>
    </row>
    <row r="169" spans="1:14" x14ac:dyDescent="0.15">
      <c r="A169" s="1">
        <v>200601</v>
      </c>
      <c r="B169" s="2">
        <v>1.669609633051674E-2</v>
      </c>
      <c r="C169" s="2">
        <v>-2.5690704879730901E-2</v>
      </c>
      <c r="D169" s="2">
        <v>2.7077555281867574E-2</v>
      </c>
      <c r="E169" s="2">
        <v>-2.5688750969551123E-2</v>
      </c>
      <c r="F169" s="2">
        <v>2.4634268803531111E-3</v>
      </c>
      <c r="G169" s="3">
        <v>1.033460696298826E-2</v>
      </c>
      <c r="H169" s="3">
        <f t="shared" si="15"/>
        <v>5.3658713886462449E-3</v>
      </c>
      <c r="I169" s="3">
        <f t="shared" si="16"/>
        <v>-3.7787173698020399E-2</v>
      </c>
      <c r="J169" s="3">
        <f t="shared" si="17"/>
        <v>1.9260481682395188E-2</v>
      </c>
      <c r="K169" s="3">
        <f t="shared" si="18"/>
        <v>-3.7628162848622151E-2</v>
      </c>
      <c r="L169" s="3">
        <f t="shared" si="19"/>
        <v>-7.8721085839533068E-3</v>
      </c>
      <c r="M169" s="3" cm="1">
        <f t="array" ref="M169">MMULT(H169:L169,MMULT(_xlfn.ANCHORARRAY($R$71),TRANSPOSE(H169:L169)))</f>
        <v>1.4205025574613195</v>
      </c>
      <c r="N169" s="3">
        <f t="shared" si="20"/>
        <v>10.99009669388542</v>
      </c>
    </row>
    <row r="170" spans="1:14" x14ac:dyDescent="0.15">
      <c r="A170" s="1">
        <v>200602</v>
      </c>
      <c r="B170" s="2">
        <v>7.3702691136098314E-2</v>
      </c>
      <c r="C170" s="2">
        <v>0.10989853509262391</v>
      </c>
      <c r="D170" s="2">
        <v>5.9512799449253015E-2</v>
      </c>
      <c r="E170" s="2">
        <v>-7.1941923998436422E-2</v>
      </c>
      <c r="F170" s="2">
        <v>9.2712855648098627E-2</v>
      </c>
      <c r="G170" s="3">
        <v>4.8565248835426372E-2</v>
      </c>
      <c r="H170" s="3">
        <f t="shared" si="15"/>
        <v>2.0458751077812039E-2</v>
      </c>
      <c r="I170" s="3">
        <f t="shared" si="16"/>
        <v>5.3053797765493023E-2</v>
      </c>
      <c r="J170" s="3">
        <f t="shared" si="17"/>
        <v>2.2778153818042109E-2</v>
      </c>
      <c r="K170" s="3">
        <f t="shared" si="18"/>
        <v>-0.12804860622953973</v>
      </c>
      <c r="L170" s="3">
        <f t="shared" si="19"/>
        <v>4.414324352167126E-2</v>
      </c>
      <c r="M170" s="3" cm="1">
        <f t="array" ref="M170">MMULT(H170:L170,MMULT(_xlfn.ANCHORARRAY($R$71),TRANSPOSE(H170:L170)))</f>
        <v>9.1350160713492574</v>
      </c>
      <c r="N170" s="3">
        <f t="shared" si="20"/>
        <v>7.1328399369414504</v>
      </c>
    </row>
    <row r="171" spans="1:14" x14ac:dyDescent="0.15">
      <c r="A171" s="1">
        <v>200603</v>
      </c>
      <c r="B171" s="2">
        <v>2.0224410849742584E-2</v>
      </c>
      <c r="C171" s="2">
        <v>1.540796682112263E-3</v>
      </c>
      <c r="D171" s="2">
        <v>4.938834157648913E-2</v>
      </c>
      <c r="E171" s="2">
        <v>-2.9664367754126449E-4</v>
      </c>
      <c r="F171" s="2">
        <v>5.9542021959739233E-2</v>
      </c>
      <c r="G171" s="3">
        <v>1.1442529718954379E-2</v>
      </c>
      <c r="H171" s="3">
        <f t="shared" si="15"/>
        <v>7.6795278092845164E-3</v>
      </c>
      <c r="I171" s="3">
        <f t="shared" si="16"/>
        <v>-1.1852475499731794E-2</v>
      </c>
      <c r="J171" s="3">
        <f t="shared" si="17"/>
        <v>4.0733237681628211E-2</v>
      </c>
      <c r="K171" s="3">
        <f t="shared" si="18"/>
        <v>-1.3516021612510573E-2</v>
      </c>
      <c r="L171" s="3">
        <f t="shared" si="19"/>
        <v>4.8098464199373588E-2</v>
      </c>
      <c r="M171" s="3" cm="1">
        <f t="array" ref="M171">MMULT(H171:L171,MMULT(_xlfn.ANCHORARRAY($R$71),TRANSPOSE(H171:L171)))</f>
        <v>3.0580330846918247</v>
      </c>
      <c r="N171" s="3">
        <f t="shared" si="20"/>
        <v>10.171331430270167</v>
      </c>
    </row>
    <row r="172" spans="1:14" x14ac:dyDescent="0.15">
      <c r="A172" s="1">
        <v>200604</v>
      </c>
      <c r="B172" s="2">
        <v>9.8839276258350268E-5</v>
      </c>
      <c r="C172" s="2">
        <v>6.1355474392603006E-2</v>
      </c>
      <c r="D172" s="2">
        <v>-1.4929841403280388E-2</v>
      </c>
      <c r="E172" s="2">
        <v>2.3761487357268019E-2</v>
      </c>
      <c r="F172" s="2">
        <v>3.0577693160202368E-2</v>
      </c>
      <c r="G172" s="3">
        <v>1.3077683161353899E-2</v>
      </c>
      <c r="H172" s="3">
        <f t="shared" si="15"/>
        <v>-1.4238725032409597E-2</v>
      </c>
      <c r="I172" s="3">
        <f t="shared" si="16"/>
        <v>4.6048284951985402E-2</v>
      </c>
      <c r="J172" s="3">
        <f t="shared" si="17"/>
        <v>-2.4821771705903571E-2</v>
      </c>
      <c r="K172" s="3">
        <f t="shared" si="18"/>
        <v>8.6530418937312108E-3</v>
      </c>
      <c r="L172" s="3">
        <f t="shared" si="19"/>
        <v>1.749883504888692E-2</v>
      </c>
      <c r="M172" s="3" cm="1">
        <f t="array" ref="M172">MMULT(H172:L172,MMULT(_xlfn.ANCHORARRAY($R$71),TRANSPOSE(H172:L172)))</f>
        <v>1.938779957811303</v>
      </c>
      <c r="N172" s="3">
        <f t="shared" si="20"/>
        <v>10.730957993710428</v>
      </c>
    </row>
    <row r="173" spans="1:14" x14ac:dyDescent="0.15">
      <c r="A173" s="1">
        <v>200605</v>
      </c>
      <c r="B173" s="2">
        <v>3.2473385524538483E-2</v>
      </c>
      <c r="C173" s="2">
        <v>-2.0669005405968135E-2</v>
      </c>
      <c r="D173" s="2">
        <v>3.9783728718492485E-2</v>
      </c>
      <c r="E173" s="2">
        <v>-4.8541783080408921E-3</v>
      </c>
      <c r="F173" s="2">
        <v>-9.2896208321197077E-2</v>
      </c>
      <c r="G173" s="3">
        <v>1.3916785505907501E-2</v>
      </c>
      <c r="H173" s="3">
        <f t="shared" si="15"/>
        <v>1.7215881217465971E-2</v>
      </c>
      <c r="I173" s="3">
        <f t="shared" si="16"/>
        <v>-3.6958348825212844E-2</v>
      </c>
      <c r="J173" s="3">
        <f t="shared" si="17"/>
        <v>2.9257103278612848E-2</v>
      </c>
      <c r="K173" s="3">
        <f t="shared" si="18"/>
        <v>-2.0932025756210389E-2</v>
      </c>
      <c r="L173" s="3">
        <f t="shared" si="19"/>
        <v>-0.10681424416528706</v>
      </c>
      <c r="M173" s="3" cm="1">
        <f t="array" ref="M173">MMULT(H173:L173,MMULT(_xlfn.ANCHORARRAY($R$71),TRANSPOSE(H173:L173)))</f>
        <v>14.47325550023066</v>
      </c>
      <c r="N173" s="3">
        <f t="shared" si="20"/>
        <v>4.4637202225007488</v>
      </c>
    </row>
    <row r="174" spans="1:14" x14ac:dyDescent="0.15">
      <c r="A174" s="1">
        <v>200606</v>
      </c>
      <c r="B174" s="2">
        <v>-1.0244478270674102E-2</v>
      </c>
      <c r="C174" s="2">
        <v>3.2212192382568439E-3</v>
      </c>
      <c r="D174" s="2">
        <v>0.16304746951318036</v>
      </c>
      <c r="E174" s="2">
        <v>2.579122696221342E-2</v>
      </c>
      <c r="F174" s="2">
        <v>5.9272376313407957E-3</v>
      </c>
      <c r="G174" s="3">
        <v>9.5614175804163704E-4</v>
      </c>
      <c r="H174" s="3">
        <f t="shared" si="15"/>
        <v>-1.1292733055178727E-2</v>
      </c>
      <c r="I174" s="3">
        <f t="shared" si="16"/>
        <v>2.1020727623979434E-3</v>
      </c>
      <c r="J174" s="3">
        <f t="shared" si="17"/>
        <v>0.16232424602525206</v>
      </c>
      <c r="K174" s="3">
        <f t="shared" si="18"/>
        <v>2.4686611150028018E-2</v>
      </c>
      <c r="L174" s="3">
        <f t="shared" si="19"/>
        <v>4.9710099698017287E-3</v>
      </c>
      <c r="M174" s="3" cm="1">
        <f t="array" ref="M174">MMULT(H174:L174,MMULT(_xlfn.ANCHORARRAY($R$71),TRANSPOSE(H174:L174)))</f>
        <v>10.469538128773095</v>
      </c>
      <c r="N174" s="3">
        <f t="shared" si="20"/>
        <v>6.4655789082295314</v>
      </c>
    </row>
    <row r="175" spans="1:14" x14ac:dyDescent="0.15">
      <c r="A175" s="1">
        <v>200607</v>
      </c>
      <c r="B175" s="2">
        <v>-5.8868137566748524E-2</v>
      </c>
      <c r="C175" s="2">
        <v>-2.1203751999524574E-2</v>
      </c>
      <c r="D175" s="2">
        <v>-2.8761462078639444E-2</v>
      </c>
      <c r="E175" s="2">
        <v>-3.0824014810384638E-2</v>
      </c>
      <c r="F175" s="2">
        <v>-5.3709171516283051E-2</v>
      </c>
      <c r="G175" s="3">
        <v>-4.6776054467315843E-2</v>
      </c>
      <c r="H175" s="3">
        <f t="shared" si="15"/>
        <v>-7.5857597360361601E-3</v>
      </c>
      <c r="I175" s="3">
        <f t="shared" si="16"/>
        <v>3.3546765976912196E-2</v>
      </c>
      <c r="J175" s="3">
        <f t="shared" si="17"/>
        <v>6.619840933024243E-3</v>
      </c>
      <c r="K175" s="3">
        <f t="shared" si="18"/>
        <v>2.3215638788755197E-2</v>
      </c>
      <c r="L175" s="3">
        <f t="shared" si="19"/>
        <v>-6.9289145061528848E-3</v>
      </c>
      <c r="M175" s="3" cm="1">
        <f t="array" ref="M175">MMULT(H175:L175,MMULT(_xlfn.ANCHORARRAY($R$71),TRANSPOSE(H175:L175)))</f>
        <v>0.84873672451547544</v>
      </c>
      <c r="N175" s="3">
        <f t="shared" si="20"/>
        <v>11.275979610358341</v>
      </c>
    </row>
    <row r="176" spans="1:14" x14ac:dyDescent="0.15">
      <c r="A176" s="1">
        <v>200608</v>
      </c>
      <c r="B176" s="2">
        <v>7.2872007332900182E-2</v>
      </c>
      <c r="C176" s="2">
        <v>7.5923804546453644E-2</v>
      </c>
      <c r="D176" s="2">
        <v>0.10436129297475835</v>
      </c>
      <c r="E176" s="2">
        <v>9.6787848326235978E-2</v>
      </c>
      <c r="F176" s="2">
        <v>1.8834728922579907E-2</v>
      </c>
      <c r="G176" s="3">
        <v>4.9402347374448347E-2</v>
      </c>
      <c r="H176" s="3">
        <f t="shared" si="15"/>
        <v>1.8710324124864973E-2</v>
      </c>
      <c r="I176" s="3">
        <f t="shared" si="16"/>
        <v>1.8099258658496063E-2</v>
      </c>
      <c r="J176" s="3">
        <f t="shared" si="17"/>
        <v>6.6993467880314767E-2</v>
      </c>
      <c r="K176" s="3">
        <f t="shared" si="18"/>
        <v>3.971407907609599E-2</v>
      </c>
      <c r="L176" s="3">
        <f t="shared" si="19"/>
        <v>-3.0572056951060678E-2</v>
      </c>
      <c r="M176" s="3" cm="1">
        <f t="array" ref="M176">MMULT(H176:L176,MMULT(_xlfn.ANCHORARRAY($R$71),TRANSPOSE(H176:L176)))</f>
        <v>5.3224374494710824</v>
      </c>
      <c r="N176" s="3">
        <f t="shared" si="20"/>
        <v>9.0391292478805383</v>
      </c>
    </row>
    <row r="177" spans="1:14" x14ac:dyDescent="0.15">
      <c r="A177" s="1">
        <v>200609</v>
      </c>
      <c r="B177" s="2">
        <v>3.5693754417972526E-2</v>
      </c>
      <c r="C177" s="2">
        <v>-5.3319964424772395E-2</v>
      </c>
      <c r="D177" s="2">
        <v>0.12615568740840147</v>
      </c>
      <c r="E177" s="2">
        <v>3.0571571531825267E-2</v>
      </c>
      <c r="F177" s="2">
        <v>5.334271842103902E-2</v>
      </c>
      <c r="G177" s="3">
        <v>3.8449096805355812E-2</v>
      </c>
      <c r="H177" s="3">
        <f t="shared" si="15"/>
        <v>-6.4594611979284372E-3</v>
      </c>
      <c r="I177" s="3">
        <f t="shared" si="16"/>
        <v>-9.8323930445256391E-2</v>
      </c>
      <c r="J177" s="3">
        <f t="shared" si="17"/>
        <v>9.7072876553851273E-2</v>
      </c>
      <c r="K177" s="3">
        <f t="shared" si="18"/>
        <v>-1.3848076431707889E-2</v>
      </c>
      <c r="L177" s="3">
        <f t="shared" si="19"/>
        <v>1.4890167199158845E-2</v>
      </c>
      <c r="M177" s="3" cm="1">
        <f t="array" ref="M177">MMULT(H177:L177,MMULT(_xlfn.ANCHORARRAY($R$71),TRANSPOSE(H177:L177)))</f>
        <v>9.3291557313717171</v>
      </c>
      <c r="N177" s="3">
        <f t="shared" si="20"/>
        <v>7.0357701069302205</v>
      </c>
    </row>
    <row r="178" spans="1:14" x14ac:dyDescent="0.15">
      <c r="A178" s="1">
        <v>200610</v>
      </c>
      <c r="B178" s="2">
        <v>9.9561553818526896E-3</v>
      </c>
      <c r="C178" s="2">
        <v>1.6223931796243828E-4</v>
      </c>
      <c r="D178" s="2">
        <v>4.462260560168161E-2</v>
      </c>
      <c r="E178" s="2">
        <v>6.75344051416326E-2</v>
      </c>
      <c r="F178" s="2">
        <v>5.006797951783841E-2</v>
      </c>
      <c r="G178" s="3">
        <v>1.8858484231958076E-2</v>
      </c>
      <c r="H178" s="3">
        <f t="shared" si="15"/>
        <v>-1.071912227273358E-2</v>
      </c>
      <c r="I178" s="3">
        <f t="shared" si="16"/>
        <v>-2.1911272262019669E-2</v>
      </c>
      <c r="J178" s="3">
        <f t="shared" si="17"/>
        <v>3.035809029464959E-2</v>
      </c>
      <c r="K178" s="3">
        <f t="shared" si="18"/>
        <v>4.5747489445013889E-2</v>
      </c>
      <c r="L178" s="3">
        <f t="shared" si="19"/>
        <v>3.1207800966248193E-2</v>
      </c>
      <c r="M178" s="3" cm="1">
        <f t="array" ref="M178">MMULT(H178:L178,MMULT(_xlfn.ANCHORARRAY($R$71),TRANSPOSE(H178:L178)))</f>
        <v>2.2259526171091304</v>
      </c>
      <c r="N178" s="3">
        <f t="shared" si="20"/>
        <v>10.587371664061514</v>
      </c>
    </row>
    <row r="179" spans="1:14" x14ac:dyDescent="0.15">
      <c r="A179" s="1">
        <v>200611</v>
      </c>
      <c r="B179" s="2">
        <v>8.8490555897950227E-2</v>
      </c>
      <c r="C179" s="2">
        <v>4.1987825269478564E-2</v>
      </c>
      <c r="D179" s="2">
        <v>0.11482156151893066</v>
      </c>
      <c r="E179" s="2">
        <v>6.733475851631085E-2</v>
      </c>
      <c r="F179" s="2">
        <v>4.868575082552154E-2</v>
      </c>
      <c r="G179" s="3">
        <v>7.4079158268066353E-2</v>
      </c>
      <c r="H179" s="3">
        <f t="shared" si="15"/>
        <v>7.2747409484745645E-3</v>
      </c>
      <c r="I179" s="3">
        <f t="shared" si="16"/>
        <v>-4.4720477357222434E-2</v>
      </c>
      <c r="J179" s="3">
        <f t="shared" si="17"/>
        <v>5.8788251839875794E-2</v>
      </c>
      <c r="K179" s="3">
        <f t="shared" si="18"/>
        <v>-1.8247749399557811E-2</v>
      </c>
      <c r="L179" s="3">
        <f t="shared" si="19"/>
        <v>-2.5400063002484957E-2</v>
      </c>
      <c r="M179" s="3" cm="1">
        <f t="array" ref="M179">MMULT(H179:L179,MMULT(_xlfn.ANCHORARRAY($R$71),TRANSPOSE(H179:L179)))</f>
        <v>3.5478030314629856</v>
      </c>
      <c r="N179" s="3">
        <f t="shared" si="20"/>
        <v>9.9264464568845856</v>
      </c>
    </row>
    <row r="180" spans="1:14" x14ac:dyDescent="0.15">
      <c r="A180" s="1">
        <v>200612</v>
      </c>
      <c r="B180" s="2">
        <v>3.1653775436299873E-2</v>
      </c>
      <c r="C180" s="2">
        <v>2.5861785891151415E-2</v>
      </c>
      <c r="D180" s="2">
        <v>-2.9785965434982646E-3</v>
      </c>
      <c r="E180" s="2">
        <v>-7.2495704922036835E-3</v>
      </c>
      <c r="F180" s="2">
        <v>6.9978169114335728E-2</v>
      </c>
      <c r="G180" s="3">
        <v>3.5205523710851457E-2</v>
      </c>
      <c r="H180" s="3">
        <f t="shared" si="15"/>
        <v>-6.9433869201255272E-3</v>
      </c>
      <c r="I180" s="3">
        <f t="shared" si="16"/>
        <v>-1.5345637025368265E-2</v>
      </c>
      <c r="J180" s="3">
        <f t="shared" si="17"/>
        <v>-2.9607975961728261E-2</v>
      </c>
      <c r="K180" s="3">
        <f t="shared" si="18"/>
        <v>-4.7921968533814051E-2</v>
      </c>
      <c r="L180" s="3">
        <f t="shared" si="19"/>
        <v>3.4769482402192686E-2</v>
      </c>
      <c r="M180" s="3" cm="1">
        <f t="array" ref="M180">MMULT(H180:L180,MMULT(_xlfn.ANCHORARRAY($R$71),TRANSPOSE(H180:L180)))</f>
        <v>3.1798735758235548</v>
      </c>
      <c r="N180" s="3">
        <f t="shared" si="20"/>
        <v>10.110411184704301</v>
      </c>
    </row>
    <row r="181" spans="1:14" x14ac:dyDescent="0.15">
      <c r="A181" s="1">
        <v>200701</v>
      </c>
      <c r="B181" s="2">
        <v>9.7745003699189162E-2</v>
      </c>
      <c r="C181" s="2">
        <v>-5.8389881249891664E-3</v>
      </c>
      <c r="D181" s="2">
        <v>0.14500997504753055</v>
      </c>
      <c r="E181" s="2">
        <v>2.1115902124989209E-2</v>
      </c>
      <c r="F181" s="2">
        <v>0.10633387004417007</v>
      </c>
      <c r="G181" s="3">
        <v>6.4879030460779807E-2</v>
      </c>
      <c r="H181" s="3">
        <f t="shared" si="15"/>
        <v>2.6615640796107856E-2</v>
      </c>
      <c r="I181" s="3">
        <f t="shared" si="16"/>
        <v>-8.1778709078126399E-2</v>
      </c>
      <c r="J181" s="3">
        <f t="shared" si="17"/>
        <v>9.5935621471177457E-2</v>
      </c>
      <c r="K181" s="3">
        <f t="shared" si="18"/>
        <v>-5.3837840166344547E-2</v>
      </c>
      <c r="L181" s="3">
        <f t="shared" si="19"/>
        <v>4.144901059874484E-2</v>
      </c>
      <c r="M181" s="3" cm="1">
        <f t="array" ref="M181">MMULT(H181:L181,MMULT(_xlfn.ANCHORARRAY($R$71),TRANSPOSE(H181:L181)))</f>
        <v>9.0124720987855795</v>
      </c>
      <c r="N181" s="3">
        <f t="shared" si="20"/>
        <v>7.1941119232232893</v>
      </c>
    </row>
    <row r="182" spans="1:14" x14ac:dyDescent="0.15">
      <c r="A182" s="1">
        <v>200702</v>
      </c>
      <c r="B182" s="2">
        <v>9.1694034277045051E-3</v>
      </c>
      <c r="C182" s="2">
        <v>0.12091224051336015</v>
      </c>
      <c r="D182" s="2">
        <v>-2.713920890332323E-2</v>
      </c>
      <c r="E182" s="2">
        <v>6.1975171386089864E-2</v>
      </c>
      <c r="F182" s="2">
        <v>1.8184443729263127E-2</v>
      </c>
      <c r="G182" s="3">
        <v>4.0769559887831243E-2</v>
      </c>
      <c r="H182" s="3">
        <f t="shared" si="15"/>
        <v>-3.5527824629880134E-2</v>
      </c>
      <c r="I182" s="3">
        <f t="shared" si="16"/>
        <v>7.3192214808973116E-2</v>
      </c>
      <c r="J182" s="3">
        <f t="shared" si="17"/>
        <v>-5.7977212845093065E-2</v>
      </c>
      <c r="K182" s="3">
        <f t="shared" si="18"/>
        <v>1.4874728246593673E-2</v>
      </c>
      <c r="L182" s="3">
        <f t="shared" si="19"/>
        <v>-2.2588779054528472E-2</v>
      </c>
      <c r="M182" s="3" cm="1">
        <f t="array" ref="M182">MMULT(H182:L182,MMULT(_xlfn.ANCHORARRAY($R$71),TRANSPOSE(H182:L182)))</f>
        <v>6.3678351435093576</v>
      </c>
      <c r="N182" s="3">
        <f t="shared" si="20"/>
        <v>8.5164304008614007</v>
      </c>
    </row>
    <row r="183" spans="1:14" x14ac:dyDescent="0.15">
      <c r="A183" s="1">
        <v>200703</v>
      </c>
      <c r="B183" s="2">
        <v>5.999044163127655E-2</v>
      </c>
      <c r="C183" s="2">
        <v>1.8532513393921504E-2</v>
      </c>
      <c r="D183" s="2">
        <v>-4.3591127509088085E-2</v>
      </c>
      <c r="E183" s="2">
        <v>3.0589949022674711E-2</v>
      </c>
      <c r="F183" s="2">
        <v>3.957531884324212E-2</v>
      </c>
      <c r="G183" s="3">
        <v>3.1514429186898008E-2</v>
      </c>
      <c r="H183" s="3">
        <f t="shared" si="15"/>
        <v>2.5439967396409517E-2</v>
      </c>
      <c r="I183" s="3">
        <f t="shared" si="16"/>
        <v>-1.8354550753825836E-2</v>
      </c>
      <c r="J183" s="3">
        <f t="shared" si="17"/>
        <v>-6.7428571282383734E-2</v>
      </c>
      <c r="K183" s="3">
        <f t="shared" si="18"/>
        <v>-5.818184498389143E-3</v>
      </c>
      <c r="L183" s="3">
        <f t="shared" si="19"/>
        <v>8.0580582773525505E-3</v>
      </c>
      <c r="M183" s="3" cm="1">
        <f t="array" ref="M183">MMULT(H183:L183,MMULT(_xlfn.ANCHORARRAY($R$71),TRANSPOSE(H183:L183)))</f>
        <v>3.2841715655842174</v>
      </c>
      <c r="N183" s="3">
        <f t="shared" si="20"/>
        <v>10.058262189823971</v>
      </c>
    </row>
    <row r="184" spans="1:14" x14ac:dyDescent="0.15">
      <c r="A184" s="1">
        <v>200704</v>
      </c>
      <c r="B184" s="2">
        <v>-2.3801014246179159E-2</v>
      </c>
      <c r="C184" s="2">
        <v>-3.4484325670384795E-3</v>
      </c>
      <c r="D184" s="2">
        <v>8.2838188776004948E-2</v>
      </c>
      <c r="E184" s="2">
        <v>-5.1552405962318769E-2</v>
      </c>
      <c r="F184" s="2">
        <v>-2.4382705122574649E-2</v>
      </c>
      <c r="G184" s="3">
        <v>-4.1283743857019675E-2</v>
      </c>
      <c r="H184" s="3">
        <f t="shared" si="15"/>
        <v>2.1459933365837781E-2</v>
      </c>
      <c r="I184" s="3">
        <f t="shared" si="16"/>
        <v>4.4873436088166851E-2</v>
      </c>
      <c r="J184" s="3">
        <f t="shared" si="17"/>
        <v>0.11406512032239581</v>
      </c>
      <c r="K184" s="3">
        <f t="shared" si="18"/>
        <v>-3.8579340211717453E-3</v>
      </c>
      <c r="L184" s="3">
        <f t="shared" si="19"/>
        <v>1.690474782669469E-2</v>
      </c>
      <c r="M184" s="3" cm="1">
        <f t="array" ref="M184">MMULT(H184:L184,MMULT(_xlfn.ANCHORARRAY($R$71),TRANSPOSE(H184:L184)))</f>
        <v>7.6317144210135588</v>
      </c>
      <c r="N184" s="3">
        <f t="shared" si="20"/>
        <v>7.8844907621092997</v>
      </c>
    </row>
    <row r="185" spans="1:14" x14ac:dyDescent="0.15">
      <c r="A185" s="1">
        <v>200705</v>
      </c>
      <c r="B185" s="2">
        <v>7.0007082880382876E-2</v>
      </c>
      <c r="C185" s="2">
        <v>1.9453166119236434E-2</v>
      </c>
      <c r="D185" s="2">
        <v>8.7714778028380028E-2</v>
      </c>
      <c r="E185" s="2">
        <v>-5.3614056257611349E-2</v>
      </c>
      <c r="F185" s="2">
        <v>7.530135036287855E-2</v>
      </c>
      <c r="G185" s="3">
        <v>5.3144117279915117E-2</v>
      </c>
      <c r="H185" s="3">
        <f t="shared" si="15"/>
        <v>1.1743154191557616E-2</v>
      </c>
      <c r="I185" s="3">
        <f t="shared" si="16"/>
        <v>-4.2751053146605003E-2</v>
      </c>
      <c r="J185" s="3">
        <f t="shared" si="17"/>
        <v>4.7516686543731416E-2</v>
      </c>
      <c r="K185" s="3">
        <f t="shared" si="18"/>
        <v>-0.11501063451423557</v>
      </c>
      <c r="L185" s="3">
        <f t="shared" si="19"/>
        <v>2.2152458408597635E-2</v>
      </c>
      <c r="M185" s="3" cm="1">
        <f t="array" ref="M185">MMULT(H185:L185,MMULT(_xlfn.ANCHORARRAY($R$71),TRANSPOSE(H185:L185)))</f>
        <v>5.7192122258748217</v>
      </c>
      <c r="N185" s="3">
        <f t="shared" si="20"/>
        <v>8.8407418596786691</v>
      </c>
    </row>
    <row r="186" spans="1:14" x14ac:dyDescent="0.15">
      <c r="A186" s="1">
        <v>200706</v>
      </c>
      <c r="B186" s="2">
        <v>6.6900908051662794E-2</v>
      </c>
      <c r="C186" s="2">
        <v>4.7390501311803161E-2</v>
      </c>
      <c r="D186" s="2">
        <v>-7.2632906490661911E-2</v>
      </c>
      <c r="E186" s="2">
        <v>6.5466069192832529E-2</v>
      </c>
      <c r="F186" s="2">
        <v>5.0046451919687332E-2</v>
      </c>
      <c r="G186" s="3">
        <v>6.0922320565861804E-2</v>
      </c>
      <c r="H186" s="3">
        <f t="shared" si="15"/>
        <v>1.0943756187777043E-4</v>
      </c>
      <c r="I186" s="3">
        <f t="shared" si="16"/>
        <v>-2.3917962928978777E-2</v>
      </c>
      <c r="J186" s="3">
        <f t="shared" si="17"/>
        <v>-0.11871441354937722</v>
      </c>
      <c r="K186" s="3">
        <f t="shared" si="18"/>
        <v>-4.9165472404393562E-3</v>
      </c>
      <c r="L186" s="3">
        <f t="shared" si="19"/>
        <v>-1.0881342144601E-2</v>
      </c>
      <c r="M186" s="3" cm="1">
        <f t="array" ref="M186">MMULT(H186:L186,MMULT(_xlfn.ANCHORARRAY($R$71),TRANSPOSE(H186:L186)))</f>
        <v>5.6143692750572196</v>
      </c>
      <c r="N186" s="3">
        <f t="shared" si="20"/>
        <v>8.8931633350874684</v>
      </c>
    </row>
    <row r="187" spans="1:14" x14ac:dyDescent="0.15">
      <c r="A187" s="1">
        <v>200707</v>
      </c>
      <c r="B187" s="2">
        <v>8.4592564654069211E-2</v>
      </c>
      <c r="C187" s="2">
        <v>8.9674260512621243E-2</v>
      </c>
      <c r="D187" s="2">
        <v>2.8269888559146722E-2</v>
      </c>
      <c r="E187" s="2">
        <v>-1.665233537266334E-3</v>
      </c>
      <c r="F187" s="2">
        <v>3.3231563265833174E-2</v>
      </c>
      <c r="G187" s="3">
        <v>5.0752253210983429E-2</v>
      </c>
      <c r="H187" s="3">
        <f t="shared" si="15"/>
        <v>2.8950928039672058E-2</v>
      </c>
      <c r="I187" s="3">
        <f t="shared" si="16"/>
        <v>3.0269674482087013E-2</v>
      </c>
      <c r="J187" s="3">
        <f t="shared" si="17"/>
        <v>-1.0119002291773475E-2</v>
      </c>
      <c r="K187" s="3">
        <f t="shared" si="18"/>
        <v>-6.0298528160560326E-2</v>
      </c>
      <c r="L187" s="3">
        <f t="shared" si="19"/>
        <v>-1.7525249725137505E-2</v>
      </c>
      <c r="M187" s="3" cm="1">
        <f t="array" ref="M187">MMULT(H187:L187,MMULT(_xlfn.ANCHORARRAY($R$71),TRANSPOSE(H187:L187)))</f>
        <v>2.7844227028957316</v>
      </c>
      <c r="N187" s="3">
        <f t="shared" si="20"/>
        <v>10.308136621168213</v>
      </c>
    </row>
    <row r="188" spans="1:14" x14ac:dyDescent="0.15">
      <c r="A188" s="1">
        <v>200708</v>
      </c>
      <c r="B188" s="2">
        <v>-4.5588180130703933E-2</v>
      </c>
      <c r="C188" s="2">
        <v>-5.2629939567179589E-2</v>
      </c>
      <c r="D188" s="2">
        <v>1.9794555500316086E-2</v>
      </c>
      <c r="E188" s="2">
        <v>-6.5485316952496778E-2</v>
      </c>
      <c r="F188" s="2">
        <v>-7.4040240205988331E-2</v>
      </c>
      <c r="G188" s="3">
        <v>-5.2190224695317255E-2</v>
      </c>
      <c r="H188" s="3">
        <f t="shared" si="15"/>
        <v>1.1629959628500448E-2</v>
      </c>
      <c r="I188" s="3">
        <f t="shared" si="16"/>
        <v>8.4577658392659613E-3</v>
      </c>
      <c r="J188" s="3">
        <f t="shared" si="17"/>
        <v>5.9271124766800312E-2</v>
      </c>
      <c r="K188" s="3">
        <f t="shared" si="18"/>
        <v>-5.1907560727010096E-3</v>
      </c>
      <c r="L188" s="3">
        <f t="shared" si="19"/>
        <v>-2.1845326537728207E-2</v>
      </c>
      <c r="M188" s="3" cm="1">
        <f t="array" ref="M188">MMULT(H188:L188,MMULT(_xlfn.ANCHORARRAY($R$71),TRANSPOSE(H188:L188)))</f>
        <v>2.3783069054889725</v>
      </c>
      <c r="N188" s="3">
        <f t="shared" si="20"/>
        <v>10.511194519871593</v>
      </c>
    </row>
    <row r="189" spans="1:14" x14ac:dyDescent="0.15">
      <c r="A189" s="1">
        <v>200709</v>
      </c>
      <c r="B189" s="2">
        <v>6.0447981695010922E-2</v>
      </c>
      <c r="C189" s="2">
        <v>6.3730656215606876E-2</v>
      </c>
      <c r="D189" s="2">
        <v>2.6218597891445729E-2</v>
      </c>
      <c r="E189" s="2">
        <v>5.4335829804411706E-2</v>
      </c>
      <c r="F189" s="2">
        <v>4.8573666888950193E-2</v>
      </c>
      <c r="G189" s="3">
        <v>6.2107652508171782E-2</v>
      </c>
      <c r="H189" s="3">
        <f t="shared" si="15"/>
        <v>-7.6430135454737674E-3</v>
      </c>
      <c r="I189" s="3">
        <f t="shared" si="16"/>
        <v>-8.9652174284378799E-3</v>
      </c>
      <c r="J189" s="3">
        <f t="shared" si="17"/>
        <v>-2.0759491598128021E-2</v>
      </c>
      <c r="K189" s="3">
        <f t="shared" si="18"/>
        <v>-1.7416182322701437E-2</v>
      </c>
      <c r="L189" s="3">
        <f t="shared" si="19"/>
        <v>-1.3539565612483852E-2</v>
      </c>
      <c r="M189" s="3" cm="1">
        <f t="array" ref="M189">MMULT(H189:L189,MMULT(_xlfn.ANCHORARRAY($R$71),TRANSPOSE(H189:L189)))</f>
        <v>0.85798566395790754</v>
      </c>
      <c r="N189" s="3">
        <f t="shared" si="20"/>
        <v>11.271355140637125</v>
      </c>
    </row>
    <row r="190" spans="1:14" x14ac:dyDescent="0.15">
      <c r="A190" s="1">
        <v>200710</v>
      </c>
      <c r="B190" s="2">
        <v>-0.12422603646554163</v>
      </c>
      <c r="C190" s="2">
        <v>-0.21161437859733928</v>
      </c>
      <c r="D190" s="2">
        <v>-1.1999063970939727E-2</v>
      </c>
      <c r="E190" s="2">
        <v>-0.11014059463672689</v>
      </c>
      <c r="F190" s="2">
        <v>-0.14051590181367773</v>
      </c>
      <c r="G190" s="3">
        <v>-0.12265429023246367</v>
      </c>
      <c r="H190" s="3">
        <f t="shared" si="15"/>
        <v>1.0244553794569192E-2</v>
      </c>
      <c r="I190" s="3">
        <f t="shared" si="16"/>
        <v>-6.8049770621438216E-2</v>
      </c>
      <c r="J190" s="3">
        <f t="shared" si="17"/>
        <v>8.077636691598182E-2</v>
      </c>
      <c r="K190" s="3">
        <f t="shared" si="18"/>
        <v>3.1560013336569839E-2</v>
      </c>
      <c r="L190" s="3">
        <f t="shared" si="19"/>
        <v>-1.7850591842334146E-2</v>
      </c>
      <c r="M190" s="3" cm="1">
        <f t="array" ref="M190">MMULT(H190:L190,MMULT(_xlfn.ANCHORARRAY($R$71),TRANSPOSE(H190:L190)))</f>
        <v>6.6572126466985102</v>
      </c>
      <c r="N190" s="3">
        <f t="shared" si="20"/>
        <v>8.3717416492668235</v>
      </c>
    </row>
    <row r="191" spans="1:14" x14ac:dyDescent="0.15">
      <c r="A191" s="1">
        <v>200711</v>
      </c>
      <c r="B191" s="2">
        <v>1.3613036253287813E-3</v>
      </c>
      <c r="C191" s="2">
        <v>-1.1870906675952695E-3</v>
      </c>
      <c r="D191" s="2">
        <v>3.813135649317443E-2</v>
      </c>
      <c r="E191" s="2">
        <v>4.8724805176584826E-2</v>
      </c>
      <c r="F191" s="2">
        <v>7.5332985576726311E-2</v>
      </c>
      <c r="G191" s="3">
        <v>4.4515617231863508E-2</v>
      </c>
      <c r="H191" s="3">
        <f t="shared" si="15"/>
        <v>-4.7442870395952075E-2</v>
      </c>
      <c r="I191" s="3">
        <f t="shared" si="16"/>
        <v>-5.3291808118450822E-2</v>
      </c>
      <c r="J191" s="3">
        <f t="shared" si="17"/>
        <v>4.4598431522549845E-3</v>
      </c>
      <c r="K191" s="3">
        <f t="shared" si="18"/>
        <v>-2.7034001809810165E-3</v>
      </c>
      <c r="L191" s="3">
        <f t="shared" si="19"/>
        <v>3.0813368888528717E-2</v>
      </c>
      <c r="M191" s="3" cm="1">
        <f t="array" ref="M191">MMULT(H191:L191,MMULT(_xlfn.ANCHORARRAY($R$71),TRANSPOSE(H191:L191)))</f>
        <v>7.5078807782453882</v>
      </c>
      <c r="N191" s="3">
        <f t="shared" si="20"/>
        <v>7.9464075834933849</v>
      </c>
    </row>
    <row r="192" spans="1:14" x14ac:dyDescent="0.15">
      <c r="A192" s="1">
        <v>200712</v>
      </c>
      <c r="B192" s="2">
        <v>-4.4911898293635955E-2</v>
      </c>
      <c r="C192" s="2">
        <v>-8.7055691293376532E-3</v>
      </c>
      <c r="D192" s="2">
        <v>-3.2987453302418146E-2</v>
      </c>
      <c r="E192" s="2">
        <v>1.4105377559562849E-3</v>
      </c>
      <c r="F192" s="2">
        <v>6.6418738108947138E-3</v>
      </c>
      <c r="G192" s="3">
        <v>-1.1412789920719786E-2</v>
      </c>
      <c r="H192" s="3">
        <f t="shared" si="15"/>
        <v>-3.2399620131615021E-2</v>
      </c>
      <c r="I192" s="3">
        <f t="shared" si="16"/>
        <v>4.6528931614969685E-3</v>
      </c>
      <c r="J192" s="3">
        <f t="shared" si="17"/>
        <v>-2.4354844524446129E-2</v>
      </c>
      <c r="K192" s="3">
        <f t="shared" si="18"/>
        <v>1.4595557761147042E-2</v>
      </c>
      <c r="L192" s="3">
        <f t="shared" si="19"/>
        <v>1.8055689101086528E-2</v>
      </c>
      <c r="M192" s="3" cm="1">
        <f t="array" ref="M192">MMULT(H192:L192,MMULT(_xlfn.ANCHORARRAY($R$71),TRANSPOSE(H192:L192)))</f>
        <v>2.25660910425233</v>
      </c>
      <c r="N192" s="3">
        <f t="shared" si="20"/>
        <v>10.572043420489914</v>
      </c>
    </row>
    <row r="193" spans="1:14" x14ac:dyDescent="0.15">
      <c r="A193" s="1">
        <v>200801</v>
      </c>
      <c r="B193" s="2">
        <v>2.8506217195717498E-2</v>
      </c>
      <c r="C193" s="2">
        <v>4.1225605223908857E-3</v>
      </c>
      <c r="D193" s="2">
        <v>1.0494749806338511E-2</v>
      </c>
      <c r="E193" s="2">
        <v>9.0521916468098249E-2</v>
      </c>
      <c r="F193" s="2">
        <v>5.2980756234053692E-3</v>
      </c>
      <c r="G193" s="3">
        <v>3.1869208742254566E-2</v>
      </c>
      <c r="H193" s="3">
        <f t="shared" si="15"/>
        <v>-6.4332154370221051E-3</v>
      </c>
      <c r="I193" s="3">
        <f t="shared" si="16"/>
        <v>-3.3179766619305509E-2</v>
      </c>
      <c r="J193" s="3">
        <f t="shared" si="17"/>
        <v>-1.3611048429370911E-2</v>
      </c>
      <c r="K193" s="3">
        <f t="shared" si="18"/>
        <v>5.370391160380425E-2</v>
      </c>
      <c r="L193" s="3">
        <f t="shared" si="19"/>
        <v>-2.657399637261703E-2</v>
      </c>
      <c r="M193" s="3" cm="1">
        <f t="array" ref="M193">MMULT(H193:L193,MMULT(_xlfn.ANCHORARRAY($R$71),TRANSPOSE(H193:L193)))</f>
        <v>2.3602562991509162</v>
      </c>
      <c r="N193" s="3">
        <f t="shared" si="20"/>
        <v>10.520219823040621</v>
      </c>
    </row>
    <row r="194" spans="1:14" x14ac:dyDescent="0.15">
      <c r="A194" s="1">
        <v>200802</v>
      </c>
      <c r="B194" s="2">
        <v>6.4100744469471962E-2</v>
      </c>
      <c r="C194" s="2">
        <v>6.1399023282488814E-2</v>
      </c>
      <c r="D194" s="2">
        <v>3.8762293482981158E-2</v>
      </c>
      <c r="E194" s="2">
        <v>-3.7466161901442765E-3</v>
      </c>
      <c r="F194" s="2">
        <v>5.7014824785673095E-2</v>
      </c>
      <c r="G194" s="3">
        <v>7.3322695932385787E-2</v>
      </c>
      <c r="H194" s="3">
        <f t="shared" si="15"/>
        <v>-1.6285731884543922E-2</v>
      </c>
      <c r="I194" s="3">
        <f t="shared" si="16"/>
        <v>-2.4423853987588416E-2</v>
      </c>
      <c r="J194" s="3">
        <f t="shared" si="17"/>
        <v>-1.6698829776752556E-2</v>
      </c>
      <c r="K194" s="3">
        <f t="shared" si="18"/>
        <v>-8.8455194847837953E-2</v>
      </c>
      <c r="L194" s="3">
        <f t="shared" si="19"/>
        <v>-1.6314458743131983E-2</v>
      </c>
      <c r="M194" s="3" cm="1">
        <f t="array" ref="M194">MMULT(H194:L194,MMULT(_xlfn.ANCHORARRAY($R$71),TRANSPOSE(H194:L194)))</f>
        <v>5.9555801737463323</v>
      </c>
      <c r="N194" s="3">
        <f t="shared" si="20"/>
        <v>8.722557885742912</v>
      </c>
    </row>
    <row r="195" spans="1:14" x14ac:dyDescent="0.15">
      <c r="A195" s="1">
        <v>200803</v>
      </c>
      <c r="B195" s="2">
        <v>6.7960319863420243E-2</v>
      </c>
      <c r="C195" s="2">
        <v>9.0710824987738733E-2</v>
      </c>
      <c r="D195" s="2">
        <v>4.4877271766700456E-2</v>
      </c>
      <c r="E195" s="2">
        <v>2.0484173843650345E-2</v>
      </c>
      <c r="F195" s="2">
        <v>5.1047208150459308E-2</v>
      </c>
      <c r="G195" s="3">
        <v>5.769776657040121E-2</v>
      </c>
      <c r="H195" s="3">
        <f t="shared" ref="H195:H199" si="21">B195-$R$32-$R$37*G195</f>
        <v>4.7040512672940488E-3</v>
      </c>
      <c r="I195" s="3">
        <f t="shared" ref="I195:I199" si="22">C195-$R$33-$R$38*G195</f>
        <v>2.3176642342635528E-2</v>
      </c>
      <c r="J195" s="3">
        <f t="shared" ref="J195:J199" si="23">D195-$R$34-$R$39*G195</f>
        <v>1.2348101403137843E-3</v>
      </c>
      <c r="K195" s="3">
        <f t="shared" ref="K195:K199" si="24">E195-$R$35-$R$40*G195</f>
        <v>-4.6173165139207877E-2</v>
      </c>
      <c r="L195" s="3">
        <f t="shared" ref="L195:L199" si="25">F195-$R$36-$R$41*G195</f>
        <v>-6.655742211885543E-3</v>
      </c>
      <c r="M195" s="3" cm="1">
        <f t="array" ref="M195">MMULT(H195:L195,MMULT(_xlfn.ANCHORARRAY($R$71),TRANSPOSE(H195:L195)))</f>
        <v>1.060282014196146</v>
      </c>
      <c r="N195" s="3">
        <f t="shared" ref="N195:N199" si="26">-(5/2)*LN(2*PI())-(1/2)*LN(MDETERM(_xlfn.ANCHORARRAY($R$62)))-(M195)/2</f>
        <v>11.170206965518005</v>
      </c>
    </row>
    <row r="196" spans="1:14" x14ac:dyDescent="0.15">
      <c r="A196" s="1">
        <v>200804</v>
      </c>
      <c r="B196" s="2">
        <v>2.5177674930372668E-2</v>
      </c>
      <c r="C196" s="2">
        <v>2.551181745291492E-2</v>
      </c>
      <c r="D196" s="2">
        <v>-3.3720800036057964E-2</v>
      </c>
      <c r="E196" s="2">
        <v>-1.3137583158339128E-2</v>
      </c>
      <c r="F196" s="2">
        <v>2.9316689822335936E-3</v>
      </c>
      <c r="G196" s="3">
        <v>8.3524906417190986E-3</v>
      </c>
      <c r="H196" s="3">
        <f t="shared" si="21"/>
        <v>1.6020519933141728E-2</v>
      </c>
      <c r="I196" s="3">
        <f t="shared" si="22"/>
        <v>1.5735379610193577E-2</v>
      </c>
      <c r="J196" s="3">
        <f t="shared" si="23"/>
        <v>-4.0038605281971569E-2</v>
      </c>
      <c r="K196" s="3">
        <f t="shared" si="24"/>
        <v>-2.2787086651284288E-2</v>
      </c>
      <c r="L196" s="3">
        <f t="shared" si="25"/>
        <v>-5.4215720797577537E-3</v>
      </c>
      <c r="M196" s="3" cm="1">
        <f t="array" ref="M196">MMULT(H196:L196,MMULT(_xlfn.ANCHORARRAY($R$71),TRANSPOSE(H196:L196)))</f>
        <v>1.3015363892711653</v>
      </c>
      <c r="N196" s="3">
        <f t="shared" si="26"/>
        <v>11.049579777980496</v>
      </c>
    </row>
    <row r="197" spans="1:14" x14ac:dyDescent="0.15">
      <c r="A197" s="1">
        <v>200805</v>
      </c>
      <c r="B197" s="2">
        <v>5.9986948584393199E-2</v>
      </c>
      <c r="C197" s="2">
        <v>9.547910381139375E-3</v>
      </c>
      <c r="D197" s="2">
        <v>4.3613089558486182E-2</v>
      </c>
      <c r="E197" s="2">
        <v>6.6372595071138504E-3</v>
      </c>
      <c r="F197" s="2">
        <v>8.2497737593659366E-3</v>
      </c>
      <c r="G197" s="3">
        <v>2.7861072591056767E-2</v>
      </c>
      <c r="H197" s="3">
        <f t="shared" si="21"/>
        <v>2.944178893691117E-2</v>
      </c>
      <c r="I197" s="3">
        <f t="shared" si="22"/>
        <v>-2.3062966553881348E-2</v>
      </c>
      <c r="J197" s="3">
        <f t="shared" si="23"/>
        <v>2.2539036545679705E-2</v>
      </c>
      <c r="K197" s="3">
        <f t="shared" si="24"/>
        <v>-2.5550207539154816E-2</v>
      </c>
      <c r="L197" s="3">
        <f t="shared" si="25"/>
        <v>-1.9613801978904725E-2</v>
      </c>
      <c r="M197" s="3" cm="1">
        <f t="array" ref="M197">MMULT(H197:L197,MMULT(_xlfn.ANCHORARRAY($R$71),TRANSPOSE(H197:L197)))</f>
        <v>1.9763043254636701</v>
      </c>
      <c r="N197" s="3">
        <f t="shared" si="26"/>
        <v>10.712195809884244</v>
      </c>
    </row>
    <row r="198" spans="1:14" x14ac:dyDescent="0.15">
      <c r="A198" s="1">
        <v>200806</v>
      </c>
      <c r="B198" s="2">
        <v>-2.3822634396591637E-2</v>
      </c>
      <c r="C198" s="2">
        <v>-5.0619692246775996E-2</v>
      </c>
      <c r="D198" s="2">
        <v>-6.9941690466940418E-2</v>
      </c>
      <c r="E198" s="2">
        <v>-3.2898905264800098E-2</v>
      </c>
      <c r="F198" s="2">
        <v>4.1590956556467065E-2</v>
      </c>
      <c r="G198" s="3">
        <v>4.7165586246773836E-4</v>
      </c>
      <c r="H198" s="3">
        <f t="shared" si="21"/>
        <v>-2.4339728760804032E-2</v>
      </c>
      <c r="I198" s="3">
        <f t="shared" si="22"/>
        <v>-5.1171756824919833E-2</v>
      </c>
      <c r="J198" s="3">
        <f t="shared" si="23"/>
        <v>-7.0298449906727262E-2</v>
      </c>
      <c r="K198" s="3">
        <f t="shared" si="24"/>
        <v>-3.3443802001303806E-2</v>
      </c>
      <c r="L198" s="3">
        <f t="shared" si="25"/>
        <v>4.1119258318600672E-2</v>
      </c>
      <c r="M198" s="3" cm="1">
        <f t="array" ref="M198">MMULT(H198:L198,MMULT(_xlfn.ANCHORARRAY($R$71),TRANSPOSE(H198:L198)))</f>
        <v>8.2533399663532787</v>
      </c>
      <c r="N198" s="3">
        <f t="shared" si="26"/>
        <v>7.5736779894394397</v>
      </c>
    </row>
    <row r="199" spans="1:14" x14ac:dyDescent="0.15">
      <c r="A199" s="1">
        <v>200807</v>
      </c>
      <c r="B199" s="2">
        <v>-2.1118151242231861E-2</v>
      </c>
      <c r="C199" s="2">
        <v>-6.417688984731329E-2</v>
      </c>
      <c r="D199" s="2">
        <v>-4.5568814010863795E-2</v>
      </c>
      <c r="E199" s="2">
        <v>4.6594952929921562E-3</v>
      </c>
      <c r="F199" s="2">
        <v>-4.4577579942662628E-2</v>
      </c>
      <c r="G199" s="3">
        <v>-2.0456926829319991E-2</v>
      </c>
      <c r="H199" s="3">
        <f t="shared" si="21"/>
        <v>1.3095601768544837E-3</v>
      </c>
      <c r="I199" s="3">
        <f t="shared" si="22"/>
        <v>-4.0232430382611317E-2</v>
      </c>
      <c r="J199" s="3">
        <f t="shared" si="23"/>
        <v>-3.0095240297173517E-2</v>
      </c>
      <c r="K199" s="3">
        <f t="shared" si="24"/>
        <v>2.8293067045647047E-2</v>
      </c>
      <c r="L199" s="3">
        <f t="shared" si="25"/>
        <v>-2.4118815183405435E-2</v>
      </c>
      <c r="M199" s="3" cm="1">
        <f t="array" ref="M199">MMULT(H199:L199,MMULT(_xlfn.ANCHORARRAY($R$71),TRANSPOSE(H199:L199)))</f>
        <v>1.9523390214765173</v>
      </c>
      <c r="N199" s="3">
        <f t="shared" si="26"/>
        <v>10.72417846187782</v>
      </c>
    </row>
    <row r="200" spans="1:14" ht="16" x14ac:dyDescent="0.2">
      <c r="A200" s="4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0"/>
  <sheetViews>
    <sheetView tabSelected="1" zoomScaleNormal="107" workbookViewId="0">
      <pane xSplit="1" ySplit="1" topLeftCell="N12" activePane="bottomRight" state="frozen"/>
      <selection pane="topRight" activeCell="B1" sqref="B1"/>
      <selection pane="bottomLeft" activeCell="A2" sqref="A2"/>
      <selection pane="bottomRight" activeCell="U25" sqref="U25"/>
    </sheetView>
  </sheetViews>
  <sheetFormatPr baseColWidth="10" defaultColWidth="8.83203125" defaultRowHeight="13" x14ac:dyDescent="0.15"/>
  <cols>
    <col min="1" max="1" width="17.83203125" bestFit="1" customWidth="1"/>
    <col min="2" max="3" width="9.5" bestFit="1" customWidth="1"/>
    <col min="4" max="6" width="9.33203125" bestFit="1" customWidth="1"/>
    <col min="14" max="14" width="17" bestFit="1" customWidth="1"/>
    <col min="19" max="19" width="17" bestFit="1" customWidth="1"/>
    <col min="20" max="20" width="11.1640625" bestFit="1" customWidth="1"/>
    <col min="21" max="21" width="21" bestFit="1" customWidth="1"/>
    <col min="23" max="23" width="24" bestFit="1" customWidth="1"/>
    <col min="24" max="24" width="14.33203125" bestFit="1" customWidth="1"/>
    <col min="25" max="25" width="22.83203125" customWidth="1"/>
    <col min="26" max="26" width="13.6640625" bestFit="1" customWidth="1"/>
  </cols>
  <sheetData>
    <row r="1" spans="1:29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4" t="s">
        <v>28</v>
      </c>
      <c r="I1" s="14" t="s">
        <v>29</v>
      </c>
      <c r="J1" s="14" t="s">
        <v>30</v>
      </c>
      <c r="K1" s="14" t="s">
        <v>31</v>
      </c>
      <c r="L1" s="14" t="s">
        <v>32</v>
      </c>
      <c r="M1" s="14" t="s">
        <v>33</v>
      </c>
      <c r="N1" s="14" t="s">
        <v>34</v>
      </c>
      <c r="P1" s="7"/>
      <c r="Q1" s="7"/>
      <c r="R1" s="5" t="s">
        <v>7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15</v>
      </c>
      <c r="Y1" s="5" t="s">
        <v>14</v>
      </c>
      <c r="Z1" s="5" t="s">
        <v>13</v>
      </c>
    </row>
    <row r="2" spans="1:29" x14ac:dyDescent="0.15">
      <c r="A2" s="1">
        <v>199202</v>
      </c>
      <c r="B2" s="2">
        <v>-9.8018049722602574E-3</v>
      </c>
      <c r="C2" s="2">
        <v>-8.3206889276164486E-3</v>
      </c>
      <c r="D2" s="2">
        <v>1.152899124167584E-2</v>
      </c>
      <c r="E2" s="2">
        <v>-6.0744822502793366E-2</v>
      </c>
      <c r="F2" s="2">
        <v>-2.596421250990094E-3</v>
      </c>
      <c r="G2" s="3">
        <v>-1.8695402697937898E-2</v>
      </c>
      <c r="H2" s="3">
        <f>B2-$R$32-$R$37*G2</f>
        <v>9.3732884797616475E-3</v>
      </c>
      <c r="I2" s="3">
        <f>C2-$R$33-$R$38*G2</f>
        <v>1.7594485829321382E-2</v>
      </c>
      <c r="J2" s="3">
        <f>D2-$R$34-$R$39*G2</f>
        <v>2.046066469483826E-2</v>
      </c>
      <c r="K2" s="3">
        <f>E2-$R$35-$R$40*G2</f>
        <v>-3.135925947656279E-2</v>
      </c>
      <c r="L2" s="3">
        <f>F2-$R$36-$R$41*G2</f>
        <v>1.7923155740927323E-2</v>
      </c>
      <c r="M2" s="3" cm="1">
        <f t="array" ref="M2">MMULT(H2:L2,MMULT(_xlfn.ANCHORARRAY($R$71),TRANSPOSE(H2:L2)))</f>
        <v>1.0293490151758089</v>
      </c>
      <c r="N2" s="3">
        <f>-(5/2)*LN(2*PI())-(1/2)*LN(MDETERM(_xlfn.ANCHORARRAY($R$62)))-(M2)/2</f>
        <v>11.204548594394716</v>
      </c>
      <c r="P2" s="7"/>
      <c r="Q2" s="6" t="s">
        <v>1</v>
      </c>
      <c r="R2" s="7">
        <f>AVERAGE(Z1_)</f>
        <v>8.4897480754672437E-3</v>
      </c>
      <c r="S2" s="7">
        <f>STDEV(Z1_)</f>
        <v>7.3038565288765178E-2</v>
      </c>
      <c r="T2" s="7">
        <f>R2/S2</f>
        <v>0.11623651206595018</v>
      </c>
      <c r="U2" s="7">
        <f>T2*SQRT(12)</f>
        <v>0.40265508918563708</v>
      </c>
      <c r="V2" s="7">
        <f>SLOPE(Z1_,Zm)</f>
        <v>1.0942044800429287</v>
      </c>
      <c r="W2" s="7">
        <f>R2/V2</f>
        <v>7.7588313978884157E-3</v>
      </c>
      <c r="X2" s="7">
        <f>INTERCEPT(Z1_,Zm)</f>
        <v>1.2817734504546362E-3</v>
      </c>
      <c r="Y2" s="7">
        <f>INDEX(LINEST(Z1_,Zm,TRUE,TRUE),3,2)</f>
        <v>2.5097048187530224E-2</v>
      </c>
      <c r="Z2" s="7">
        <f>X2/Y2</f>
        <v>5.1072677586502024E-2</v>
      </c>
      <c r="AA2" s="7"/>
      <c r="AB2" s="7"/>
      <c r="AC2" s="7"/>
    </row>
    <row r="3" spans="1:29" x14ac:dyDescent="0.15">
      <c r="A3" s="1">
        <v>199203</v>
      </c>
      <c r="B3" s="2">
        <v>-2.4168842141276171E-2</v>
      </c>
      <c r="C3" s="2">
        <v>-5.0737138862914609E-2</v>
      </c>
      <c r="D3" s="2">
        <v>2.4811545639637257E-3</v>
      </c>
      <c r="E3" s="2">
        <v>-2.512426273839442E-2</v>
      </c>
      <c r="F3" s="2">
        <v>7.4888582167398875E-4</v>
      </c>
      <c r="G3" s="3">
        <v>-3.8175552505766361E-2</v>
      </c>
      <c r="H3" s="3">
        <f t="shared" ref="H3:H66" si="0">B3-$R$32-$R$37*G3</f>
        <v>1.6321520069802576E-2</v>
      </c>
      <c r="I3" s="3">
        <f t="shared" ref="I3:I66" si="1">C3-$R$33-$R$38*G3</f>
        <v>-1.8938797325698115E-3</v>
      </c>
      <c r="J3" s="3">
        <f t="shared" ref="J3:J66" si="2">D3-$R$34-$R$39*G3</f>
        <v>2.5983637792314173E-2</v>
      </c>
      <c r="K3" s="3">
        <f t="shared" ref="K3:K66" si="3">E3-$R$35-$R$40*G3</f>
        <v>2.7011421187258074E-2</v>
      </c>
      <c r="L3" s="3">
        <f t="shared" ref="L3:L66" si="4">F3-$R$36-$R$41*G3</f>
        <v>4.0807705833459128E-2</v>
      </c>
      <c r="M3" s="3" cm="1">
        <f t="array" ref="M3">MMULT(H3:L3,MMULT(_xlfn.ANCHORARRAY($R$71),TRANSPOSE(H3:L3)))</f>
        <v>3.6882049811341204</v>
      </c>
      <c r="N3" s="3">
        <f t="shared" ref="N3:N66" si="5">-(5/2)*LN(2*PI())-(1/2)*LN(MDETERM(_xlfn.ANCHORARRAY($R$62)))-(M3)/2</f>
        <v>9.8751206114155607</v>
      </c>
      <c r="P3" s="7"/>
      <c r="Q3" s="6" t="s">
        <v>2</v>
      </c>
      <c r="R3" s="7">
        <f>AVERAGE(Z2_)</f>
        <v>3.842931343623512E-3</v>
      </c>
      <c r="S3" s="7">
        <f>STDEV(Z2_)</f>
        <v>8.5075414375518299E-2</v>
      </c>
      <c r="T3" s="7">
        <f t="shared" ref="T3:T7" si="6">R3/S3</f>
        <v>4.5170880116563637E-2</v>
      </c>
      <c r="U3" s="7">
        <f t="shared" ref="U3:U7" si="7">T3*SQRT(12)</f>
        <v>0.15647651876898197</v>
      </c>
      <c r="V3" s="7">
        <f>SLOPE(Z2_,Zm)</f>
        <v>1.1769943541229602</v>
      </c>
      <c r="W3" s="7">
        <f t="shared" ref="W3:W6" si="8">R3/V3</f>
        <v>3.2650380438630738E-3</v>
      </c>
      <c r="X3" s="7">
        <f>INTERCEPT(Z2_,Zm)</f>
        <v>-3.9104142083601166E-3</v>
      </c>
      <c r="Y3" s="7">
        <f>INDEX(LINEST(Z2_,Zm,TRUE,TRUE),3,2)</f>
        <v>4.24218315264955E-2</v>
      </c>
      <c r="Z3" s="7">
        <f>X3/Y3</f>
        <v>-9.2179287589640738E-2</v>
      </c>
      <c r="AA3" s="7"/>
      <c r="AB3" s="7"/>
      <c r="AC3" s="7"/>
    </row>
    <row r="4" spans="1:29" x14ac:dyDescent="0.15">
      <c r="A4" s="1">
        <v>199204</v>
      </c>
      <c r="B4" s="2">
        <v>-3.0467007778961337E-2</v>
      </c>
      <c r="C4" s="2">
        <v>-0.1020063373160281</v>
      </c>
      <c r="D4" s="2">
        <v>-5.0010942889499345E-2</v>
      </c>
      <c r="E4" s="2">
        <v>-7.2088238681846745E-2</v>
      </c>
      <c r="F4" s="2">
        <v>-6.0016658674551644E-2</v>
      </c>
      <c r="G4" s="3">
        <v>-5.7086000352280938E-2</v>
      </c>
      <c r="H4" s="3">
        <f t="shared" si="0"/>
        <v>3.0715252706975657E-2</v>
      </c>
      <c r="I4" s="3">
        <f t="shared" si="1"/>
        <v>-3.090553150143982E-2</v>
      </c>
      <c r="J4" s="3">
        <f t="shared" si="2"/>
        <v>-1.2363776942926327E-2</v>
      </c>
      <c r="K4" s="3">
        <f t="shared" si="3"/>
        <v>2.1322330413579837E-3</v>
      </c>
      <c r="L4" s="3">
        <f t="shared" si="4"/>
        <v>-9.900258003062018E-4</v>
      </c>
      <c r="M4" s="3" cm="1">
        <f t="array" ref="M4">MMULT(H4:L4,MMULT(_xlfn.ANCHORARRAY($R$71),TRANSPOSE(H4:L4)))</f>
        <v>2.2205687171879895</v>
      </c>
      <c r="N4" s="3">
        <f t="shared" si="5"/>
        <v>10.608938743388626</v>
      </c>
      <c r="P4" s="7"/>
      <c r="Q4" s="6" t="s">
        <v>3</v>
      </c>
      <c r="R4" s="7">
        <f>AVERAGE(Z3_)</f>
        <v>9.9800081097030317E-3</v>
      </c>
      <c r="S4" s="7">
        <f>STDEV(Z3_)</f>
        <v>7.036083424848831E-2</v>
      </c>
      <c r="T4" s="7">
        <f t="shared" si="6"/>
        <v>0.14184038913548627</v>
      </c>
      <c r="U4" s="7">
        <f t="shared" si="7"/>
        <v>0.4913495210960056</v>
      </c>
      <c r="V4" s="7">
        <f>SLOPE(Z3_,Zm)</f>
        <v>0.74798448581172916</v>
      </c>
      <c r="W4" s="7">
        <f t="shared" si="8"/>
        <v>1.3342533567220325E-2</v>
      </c>
      <c r="X4" s="7">
        <f>INTERCEPT(Z3_,Zm)</f>
        <v>5.0527268821371155E-3</v>
      </c>
      <c r="Y4" s="7">
        <f>INDEX(LINEST(Z3_,Zm,TRUE,TRUE),3,2)</f>
        <v>5.2580282709499354E-2</v>
      </c>
      <c r="Z4" s="7">
        <f>X4/Y4</f>
        <v>9.609546814445466E-2</v>
      </c>
      <c r="AA4" s="7"/>
      <c r="AB4" s="7"/>
      <c r="AC4" s="7"/>
    </row>
    <row r="5" spans="1:29" x14ac:dyDescent="0.15">
      <c r="A5" s="1">
        <v>199205</v>
      </c>
      <c r="B5" s="2">
        <v>2.9263017596999851E-2</v>
      </c>
      <c r="C5" s="2">
        <v>2.3406399394544225E-3</v>
      </c>
      <c r="D5" s="2">
        <v>3.7997501654457186E-2</v>
      </c>
      <c r="E5" s="2">
        <v>-4.1444904214398368E-3</v>
      </c>
      <c r="F5" s="2">
        <v>3.986770761676775E-2</v>
      </c>
      <c r="G5" s="3">
        <v>2.50595965646641E-2</v>
      </c>
      <c r="H5" s="3">
        <f t="shared" si="0"/>
        <v>5.6119131096650857E-4</v>
      </c>
      <c r="I5" s="3">
        <f t="shared" si="1"/>
        <v>-2.3243702748187989E-2</v>
      </c>
      <c r="J5" s="3">
        <f t="shared" si="2"/>
        <v>1.4201204467852942E-2</v>
      </c>
      <c r="K5" s="3">
        <f t="shared" si="3"/>
        <v>-2.5858715281762354E-2</v>
      </c>
      <c r="L5" s="3">
        <f t="shared" si="4"/>
        <v>1.649955415691319E-2</v>
      </c>
      <c r="M5" s="3" cm="1">
        <f t="array" ref="M5">MMULT(H5:L5,MMULT(_xlfn.ANCHORARRAY($R$71),TRANSPOSE(H5:L5)))</f>
        <v>0.8042019871885856</v>
      </c>
      <c r="N5" s="3">
        <f t="shared" si="5"/>
        <v>11.317122108388329</v>
      </c>
      <c r="P5" s="7"/>
      <c r="Q5" s="6" t="s">
        <v>4</v>
      </c>
      <c r="R5" s="7">
        <f>AVERAGE(Z4_)</f>
        <v>1.4089143795115158E-4</v>
      </c>
      <c r="S5" s="7">
        <f>STDEV(Z4_)</f>
        <v>9.3015659146620883E-2</v>
      </c>
      <c r="T5" s="7">
        <f t="shared" si="6"/>
        <v>1.5147066552424679E-3</v>
      </c>
      <c r="U5" s="7">
        <f t="shared" si="7"/>
        <v>5.2470977708853391E-3</v>
      </c>
      <c r="V5" s="7">
        <f>SLOPE(Z4_,Zm)</f>
        <v>1.1678615549734812</v>
      </c>
      <c r="W5" s="7">
        <f t="shared" si="8"/>
        <v>1.2064053084986672E-4</v>
      </c>
      <c r="X5" s="7">
        <f>INTERCEPT(Z4_,Zm)</f>
        <v>-7.5522926124800445E-3</v>
      </c>
      <c r="Y5" s="7">
        <f>INDEX(LINEST(Z4_,Zm,TRUE,TRUE),3,2)</f>
        <v>5.7493925660202352E-2</v>
      </c>
      <c r="Z5" s="7">
        <f>X5/Y5</f>
        <v>-0.13135809610766913</v>
      </c>
      <c r="AA5" s="7"/>
      <c r="AB5" s="7"/>
      <c r="AC5" s="7"/>
    </row>
    <row r="6" spans="1:29" x14ac:dyDescent="0.15">
      <c r="A6" s="1">
        <v>199206</v>
      </c>
      <c r="B6" s="2">
        <v>-1.0213966566097637E-2</v>
      </c>
      <c r="C6" s="2">
        <v>-1.5746394026513979E-2</v>
      </c>
      <c r="D6" s="2">
        <v>3.205342300223929E-2</v>
      </c>
      <c r="E6" s="2">
        <v>-7.8495121588835655E-3</v>
      </c>
      <c r="F6" s="2">
        <v>3.4334433198736559E-2</v>
      </c>
      <c r="G6" s="3">
        <v>-8.551636388809826E-3</v>
      </c>
      <c r="H6" s="3">
        <f t="shared" si="0"/>
        <v>-2.1382284702260255E-3</v>
      </c>
      <c r="I6" s="3">
        <f t="shared" si="1"/>
        <v>-1.7704051636366729E-3</v>
      </c>
      <c r="J6" s="3">
        <f t="shared" si="2"/>
        <v>3.3397737489873174E-2</v>
      </c>
      <c r="K6" s="3">
        <f t="shared" si="3"/>
        <v>9.6895346862750087E-3</v>
      </c>
      <c r="L6" s="3">
        <f t="shared" si="4"/>
        <v>4.4679472673948173E-2</v>
      </c>
      <c r="M6" s="3" cm="1">
        <f t="array" ref="M6">MMULT(H6:L6,MMULT(_xlfn.ANCHORARRAY($R$71),TRANSPOSE(H6:L6)))</f>
        <v>2.3748576897753577</v>
      </c>
      <c r="N6" s="3">
        <f t="shared" si="5"/>
        <v>10.531794257094942</v>
      </c>
      <c r="P6" s="7"/>
      <c r="Q6" s="6" t="s">
        <v>5</v>
      </c>
      <c r="R6" s="7">
        <f>AVERAGE(Z5_)</f>
        <v>4.8402427574087293E-3</v>
      </c>
      <c r="S6" s="7">
        <f>STDEV(Z5_)</f>
        <v>7.0070635226677058E-2</v>
      </c>
      <c r="T6" s="7">
        <f t="shared" si="6"/>
        <v>6.9076621636876043E-2</v>
      </c>
      <c r="U6" s="7">
        <f t="shared" si="7"/>
        <v>0.23928843658056184</v>
      </c>
      <c r="V6" s="7">
        <f>SLOPE(Z5_,Zm)</f>
        <v>1.0030334786956407</v>
      </c>
      <c r="W6" s="7">
        <f t="shared" si="8"/>
        <v>4.8256043893001969E-3</v>
      </c>
      <c r="X6" s="7">
        <f>INTERCEPT(Z5_,Zm)</f>
        <v>-1.7671510107036582E-3</v>
      </c>
      <c r="Y6" s="7">
        <f>INDEX(LINEST(Z5_,Zm,TRUE,TRUE),3,2)</f>
        <v>3.0962227887923736E-2</v>
      </c>
      <c r="Z6" s="7">
        <f>X6/Y6</f>
        <v>-5.7074413931075804E-2</v>
      </c>
      <c r="AA6" s="7"/>
      <c r="AB6" s="7"/>
      <c r="AC6" s="7"/>
    </row>
    <row r="7" spans="1:29" x14ac:dyDescent="0.15">
      <c r="A7" s="1">
        <v>199207</v>
      </c>
      <c r="B7" s="2">
        <v>7.2362205622937534E-2</v>
      </c>
      <c r="C7" s="2">
        <v>-7.9926613706437534E-4</v>
      </c>
      <c r="D7" s="2">
        <v>5.6670856883957954E-2</v>
      </c>
      <c r="E7" s="2">
        <v>5.1168368645110054E-2</v>
      </c>
      <c r="F7" s="2">
        <v>4.9788260892757678E-3</v>
      </c>
      <c r="G7" s="3">
        <v>3.1843209705911001E-2</v>
      </c>
      <c r="H7" s="3">
        <f t="shared" si="0"/>
        <v>3.6237718901046594E-2</v>
      </c>
      <c r="I7" s="3">
        <f t="shared" si="1"/>
        <v>-3.4367903401155912E-2</v>
      </c>
      <c r="J7" s="3">
        <f t="shared" si="2"/>
        <v>2.7800536260950134E-2</v>
      </c>
      <c r="K7" s="3">
        <f t="shared" si="3"/>
        <v>2.1531821799550301E-2</v>
      </c>
      <c r="L7" s="3">
        <f t="shared" si="4"/>
        <v>-2.5193518664134711E-2</v>
      </c>
      <c r="M7" s="3" cm="1">
        <f t="array" ref="M7">MMULT(H7:L7,MMULT(_xlfn.ANCHORARRAY($R$71),TRANSPOSE(H7:L7)))</f>
        <v>4.4394315155803943</v>
      </c>
      <c r="N7" s="3">
        <f t="shared" si="5"/>
        <v>9.4995073441924234</v>
      </c>
      <c r="P7" s="7"/>
      <c r="Q7" s="10" t="s">
        <v>6</v>
      </c>
      <c r="R7" s="7">
        <f>AVERAGE(Zm)</f>
        <v>6.5874109971929733E-3</v>
      </c>
      <c r="S7" s="7">
        <f>STDEV(Zm)</f>
        <v>6.2707319630970038E-2</v>
      </c>
      <c r="T7" s="7">
        <f t="shared" si="6"/>
        <v>0.1050501127453639</v>
      </c>
      <c r="U7" s="7">
        <f t="shared" si="7"/>
        <v>0.36390426523161828</v>
      </c>
      <c r="V7" s="7"/>
      <c r="W7" s="7"/>
      <c r="X7" s="7"/>
      <c r="Y7" s="7"/>
      <c r="Z7" s="7"/>
      <c r="AA7" s="7"/>
      <c r="AB7" s="7"/>
      <c r="AC7" s="7"/>
    </row>
    <row r="8" spans="1:29" x14ac:dyDescent="0.15">
      <c r="A8" s="1">
        <v>199208</v>
      </c>
      <c r="B8" s="2">
        <v>-3.1275361507379661E-2</v>
      </c>
      <c r="C8" s="2">
        <v>2.0641842975534556E-2</v>
      </c>
      <c r="D8" s="2">
        <v>-4.9293669308977175E-3</v>
      </c>
      <c r="E8" s="2">
        <v>-6.3604858914889637E-2</v>
      </c>
      <c r="F8" s="2">
        <v>-2.2024890774686501E-2</v>
      </c>
      <c r="G8" s="3">
        <v>-1.6153849135800223E-2</v>
      </c>
      <c r="H8" s="3">
        <f t="shared" si="0"/>
        <v>-1.4881247553817877E-2</v>
      </c>
      <c r="I8" s="3">
        <f t="shared" si="1"/>
        <v>4.3565615967748404E-2</v>
      </c>
      <c r="J8" s="3">
        <f t="shared" si="2"/>
        <v>2.1012691148173841E-3</v>
      </c>
      <c r="K8" s="3">
        <f t="shared" si="3"/>
        <v>-3.7187478956109202E-2</v>
      </c>
      <c r="L8" s="3">
        <f t="shared" si="4"/>
        <v>-4.0545771708084162E-3</v>
      </c>
      <c r="M8" s="3" cm="1">
        <f t="array" ref="M8">MMULT(H8:L8,MMULT(_xlfn.ANCHORARRAY($R$71),TRANSPOSE(H8:L8)))</f>
        <v>2.2605859075619668</v>
      </c>
      <c r="N8" s="3">
        <f t="shared" si="5"/>
        <v>10.588930148201637</v>
      </c>
      <c r="P8" s="7"/>
      <c r="Q8" s="7"/>
      <c r="R8" s="7"/>
      <c r="S8" s="7"/>
      <c r="T8" s="7"/>
      <c r="U8" s="7"/>
      <c r="V8" s="7"/>
      <c r="W8" s="7"/>
      <c r="X8" s="7"/>
      <c r="Y8" s="8"/>
      <c r="Z8" s="7"/>
      <c r="AA8" s="7"/>
      <c r="AB8" s="7"/>
      <c r="AC8" s="7"/>
    </row>
    <row r="9" spans="1:29" x14ac:dyDescent="0.15">
      <c r="A9" s="1">
        <v>199209</v>
      </c>
      <c r="B9" s="2">
        <v>7.8093784006183498E-2</v>
      </c>
      <c r="C9" s="2">
        <v>7.9616628510756404E-2</v>
      </c>
      <c r="D9" s="2">
        <v>7.1023389474920748E-2</v>
      </c>
      <c r="E9" s="2">
        <v>3.7129011890346036E-2</v>
      </c>
      <c r="F9" s="2">
        <v>2.5515664850472568E-2</v>
      </c>
      <c r="G9" s="3">
        <v>4.9690677938071845E-2</v>
      </c>
      <c r="H9" s="3">
        <f t="shared" si="0"/>
        <v>2.2440516151184572E-2</v>
      </c>
      <c r="I9" s="3">
        <f t="shared" si="1"/>
        <v>2.504156873372114E-2</v>
      </c>
      <c r="J9" s="3">
        <f t="shared" si="2"/>
        <v>2.8803476207865587E-2</v>
      </c>
      <c r="K9" s="3">
        <f t="shared" si="3"/>
        <v>-1.3350909571721012E-2</v>
      </c>
      <c r="L9" s="3">
        <f t="shared" si="4"/>
        <v>-2.2558288592693342E-2</v>
      </c>
      <c r="M9" s="3" cm="1">
        <f t="array" ref="M9">MMULT(H9:L9,MMULT(_xlfn.ANCHORARRAY($R$71),TRANSPOSE(H9:L9)))</f>
        <v>2.2037947949963232</v>
      </c>
      <c r="N9" s="3">
        <f t="shared" si="5"/>
        <v>10.617325704484459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15">
      <c r="A10" s="1">
        <v>199210</v>
      </c>
      <c r="B10" s="2">
        <v>6.2985237748928224E-2</v>
      </c>
      <c r="C10" s="2">
        <v>0.10043235339355563</v>
      </c>
      <c r="D10" s="2">
        <v>-1.7056871199422393E-2</v>
      </c>
      <c r="E10" s="2">
        <v>8.3085407556727553E-2</v>
      </c>
      <c r="F10" s="2">
        <v>2.701910690560283E-2</v>
      </c>
      <c r="G10" s="3">
        <v>6.6562204458007812E-2</v>
      </c>
      <c r="H10" s="3">
        <f t="shared" si="0"/>
        <v>-1.1128931366874643E-2</v>
      </c>
      <c r="I10" s="3">
        <f t="shared" si="1"/>
        <v>2.5999551896186704E-2</v>
      </c>
      <c r="J10" s="3">
        <f t="shared" si="2"/>
        <v>-7.189638985781982E-2</v>
      </c>
      <c r="K10" s="3">
        <f t="shared" si="3"/>
        <v>1.2901876426725745E-2</v>
      </c>
      <c r="L10" s="3">
        <f t="shared" si="4"/>
        <v>-3.7977552987012102E-2</v>
      </c>
      <c r="M10" s="3" cm="1">
        <f t="array" ref="M10">MMULT(H10:L10,MMULT(_xlfn.ANCHORARRAY($R$71),TRANSPOSE(H10:L10)))</f>
        <v>3.5750272745609295</v>
      </c>
      <c r="N10" s="3">
        <f t="shared" si="5"/>
        <v>9.9317094647021555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15">
      <c r="A11" s="1">
        <v>199211</v>
      </c>
      <c r="B11" s="2">
        <v>0.14548366618947517</v>
      </c>
      <c r="C11" s="2">
        <v>9.8061240125394383E-2</v>
      </c>
      <c r="D11" s="2">
        <v>-2.1112157034836734E-2</v>
      </c>
      <c r="E11" s="2">
        <v>7.299224531442719E-2</v>
      </c>
      <c r="F11" s="2">
        <v>5.1812418447806999E-2</v>
      </c>
      <c r="G11" s="3">
        <v>9.7820963539191688E-2</v>
      </c>
      <c r="H11" s="3">
        <f t="shared" si="0"/>
        <v>3.7166020331297234E-2</v>
      </c>
      <c r="I11" s="3">
        <f t="shared" si="1"/>
        <v>-1.3163037448476009E-2</v>
      </c>
      <c r="J11" s="3">
        <f t="shared" si="2"/>
        <v>-9.9332678245756839E-2</v>
      </c>
      <c r="K11" s="3">
        <f t="shared" si="3"/>
        <v>-3.3697193381904064E-2</v>
      </c>
      <c r="L11" s="3">
        <f t="shared" si="4"/>
        <v>-4.4537824256645368E-2</v>
      </c>
      <c r="M11" s="3" cm="1">
        <f t="array" ref="M11">MMULT(H11:L11,MMULT(_xlfn.ANCHORARRAY($R$71),TRANSPOSE(H11:L11)))</f>
        <v>6.4859641599096536</v>
      </c>
      <c r="N11" s="3">
        <f t="shared" si="5"/>
        <v>8.4762410220277946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15">
      <c r="A12" s="1">
        <v>199212</v>
      </c>
      <c r="B12" s="2">
        <v>6.721758382438392E-2</v>
      </c>
      <c r="C12" s="2">
        <v>8.8014002592989915E-2</v>
      </c>
      <c r="D12" s="2">
        <v>0.11757656051837012</v>
      </c>
      <c r="E12" s="2">
        <v>2.782186825470491E-2</v>
      </c>
      <c r="F12" s="2">
        <v>4.2895958004858244E-2</v>
      </c>
      <c r="G12" s="3">
        <v>4.7042751107333219E-2</v>
      </c>
      <c r="H12" s="3">
        <f t="shared" si="0"/>
        <v>1.4461689583464159E-2</v>
      </c>
      <c r="I12" s="3">
        <f t="shared" si="1"/>
        <v>3.6555545634141658E-2</v>
      </c>
      <c r="J12" s="3">
        <f t="shared" si="2"/>
        <v>7.7337249994616442E-2</v>
      </c>
      <c r="K12" s="3">
        <f t="shared" si="3"/>
        <v>-1.9565640873452979E-2</v>
      </c>
      <c r="L12" s="3">
        <f t="shared" si="4"/>
        <v>-2.5220360973872979E-3</v>
      </c>
      <c r="M12" s="3" cm="1">
        <f t="array" ref="M12">MMULT(H12:L12,MMULT(_xlfn.ANCHORARRAY($R$71),TRANSPOSE(H12:L12)))</f>
        <v>3.5689481375681495</v>
      </c>
      <c r="N12" s="3">
        <f t="shared" si="5"/>
        <v>9.9347490331985462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15">
      <c r="A13" s="1">
        <v>199301</v>
      </c>
      <c r="B13" s="2">
        <v>0.11621531828190325</v>
      </c>
      <c r="C13" s="2">
        <v>0.14327182242153064</v>
      </c>
      <c r="D13" s="2">
        <v>0.18364936129397605</v>
      </c>
      <c r="E13" s="2">
        <v>0.13285784326718092</v>
      </c>
      <c r="F13" s="2">
        <v>0.12033194331978882</v>
      </c>
      <c r="G13" s="3">
        <v>0.12935588673211754</v>
      </c>
      <c r="H13" s="3">
        <f t="shared" si="0"/>
        <v>-2.6607984349165795E-2</v>
      </c>
      <c r="I13" s="3">
        <f t="shared" si="1"/>
        <v>-5.0689756518765006E-3</v>
      </c>
      <c r="J13" s="3">
        <f t="shared" si="2"/>
        <v>8.1841271627364029E-2</v>
      </c>
      <c r="K13" s="3">
        <f t="shared" si="3"/>
        <v>-1.0660024484903136E-2</v>
      </c>
      <c r="L13" s="3">
        <f t="shared" si="4"/>
        <v>-7.6488840545936576E-3</v>
      </c>
      <c r="M13" s="3" cm="1">
        <f t="array" ref="M13">MMULT(H13:L13,MMULT(_xlfn.ANCHORARRAY($R$71),TRANSPOSE(H13:L13)))</f>
        <v>4.6216959331909582</v>
      </c>
      <c r="N13" s="3">
        <f t="shared" si="5"/>
        <v>9.4083751353871428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15">
      <c r="A14" s="1">
        <v>199302</v>
      </c>
      <c r="B14" s="2">
        <v>0.16748044693333899</v>
      </c>
      <c r="C14" s="2">
        <v>0.23910840584042051</v>
      </c>
      <c r="D14" s="2">
        <v>2.4579329765490467E-2</v>
      </c>
      <c r="E14" s="2">
        <v>0.1584208320850585</v>
      </c>
      <c r="F14" s="2">
        <v>0.15527256012879898</v>
      </c>
      <c r="G14" s="3">
        <v>0.15960886548972458</v>
      </c>
      <c r="H14" s="3">
        <f t="shared" si="0"/>
        <v>-8.4458030231806258E-3</v>
      </c>
      <c r="I14" s="3">
        <f t="shared" si="1"/>
        <v>5.5159932449108467E-2</v>
      </c>
      <c r="J14" s="3">
        <f t="shared" si="2"/>
        <v>-9.9857456443935039E-2</v>
      </c>
      <c r="K14" s="3">
        <f t="shared" si="3"/>
        <v>-2.0428330913359521E-2</v>
      </c>
      <c r="L14" s="3">
        <f t="shared" si="4"/>
        <v>-3.0530186900629974E-3</v>
      </c>
      <c r="M14" s="3" cm="1">
        <f t="array" ref="M14">MMULT(H14:L14,MMULT(_xlfn.ANCHORARRAY($R$71),TRANSPOSE(H14:L14)))</f>
        <v>6.0846051390326599</v>
      </c>
      <c r="N14" s="3">
        <f t="shared" si="5"/>
        <v>8.6769205324662906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15">
      <c r="A15" s="1">
        <v>199303</v>
      </c>
      <c r="B15" s="2">
        <v>3.9675897753124481E-2</v>
      </c>
      <c r="C15" s="2">
        <v>-2.3543493221780985E-2</v>
      </c>
      <c r="D15" s="2">
        <v>-8.1261390916042342E-2</v>
      </c>
      <c r="E15" s="2">
        <v>-5.0648216473830311E-2</v>
      </c>
      <c r="F15" s="2">
        <v>-3.9486862216888893E-2</v>
      </c>
      <c r="G15" s="3">
        <v>-3.036314413667739E-3</v>
      </c>
      <c r="H15" s="3">
        <f t="shared" si="0"/>
        <v>4.1716745391139246E-2</v>
      </c>
      <c r="I15" s="3">
        <f t="shared" si="1"/>
        <v>-1.6059023615174733E-2</v>
      </c>
      <c r="J15" s="3">
        <f t="shared" si="2"/>
        <v>-8.4042440357407322E-2</v>
      </c>
      <c r="K15" s="3">
        <f t="shared" si="3"/>
        <v>-3.9550302934704983E-2</v>
      </c>
      <c r="L15" s="3">
        <f t="shared" si="4"/>
        <v>-3.4673875496313213E-2</v>
      </c>
      <c r="M15" s="3" cm="1">
        <f t="array" ref="M15">MMULT(H15:L15,MMULT(_xlfn.ANCHORARRAY($R$71),TRANSPOSE(H15:L15)))</f>
        <v>5.6175443156560059</v>
      </c>
      <c r="N15" s="3">
        <f t="shared" si="5"/>
        <v>8.9104509441546185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15">
      <c r="A16" s="1">
        <v>199304</v>
      </c>
      <c r="B16" s="2">
        <v>0.15440843246053179</v>
      </c>
      <c r="C16" s="2">
        <v>4.1908753453875236E-2</v>
      </c>
      <c r="D16" s="2">
        <v>-1.7865349142227697E-2</v>
      </c>
      <c r="E16" s="2">
        <v>-7.8006157093535713E-2</v>
      </c>
      <c r="F16" s="2">
        <v>2.0547817218897237E-2</v>
      </c>
      <c r="G16" s="3">
        <v>7.0306969502462721E-2</v>
      </c>
      <c r="H16" s="3">
        <f t="shared" si="0"/>
        <v>7.6196724355064666E-2</v>
      </c>
      <c r="I16" s="3">
        <f t="shared" si="1"/>
        <v>-3.6931626514134765E-2</v>
      </c>
      <c r="J16" s="3">
        <f t="shared" si="2"/>
        <v>-7.5505886255503654E-2</v>
      </c>
      <c r="K16" s="3">
        <f t="shared" si="3"/>
        <v>-0.1525630558999525</v>
      </c>
      <c r="L16" s="3">
        <f t="shared" si="4"/>
        <v>-4.8204967497075341E-2</v>
      </c>
      <c r="M16" s="3" cm="1">
        <f t="array" ref="M16">MMULT(H16:L16,MMULT(_xlfn.ANCHORARRAY($R$71),TRANSPOSE(H16:L16)))</f>
        <v>15.166525800518604</v>
      </c>
      <c r="N16" s="3">
        <f t="shared" si="5"/>
        <v>4.1359602017233188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15">
      <c r="A17" s="1">
        <v>199305</v>
      </c>
      <c r="B17" s="2">
        <v>-2.0977307073287627E-2</v>
      </c>
      <c r="C17" s="2">
        <v>-7.8695121251820432E-2</v>
      </c>
      <c r="D17" s="2">
        <v>-2.5376367703670603E-3</v>
      </c>
      <c r="E17" s="2">
        <v>-3.8330308197272588E-2</v>
      </c>
      <c r="F17" s="2">
        <v>-5.2758502181178613E-2</v>
      </c>
      <c r="G17" s="3">
        <v>-1.8671900371096225E-2</v>
      </c>
      <c r="H17" s="3">
        <f t="shared" si="0"/>
        <v>-1.8279299744783754E-3</v>
      </c>
      <c r="I17" s="3">
        <f t="shared" si="1"/>
        <v>-5.2807608670898343E-2</v>
      </c>
      <c r="J17" s="3">
        <f t="shared" si="2"/>
        <v>6.3764573552715685E-3</v>
      </c>
      <c r="K17" s="3">
        <f t="shared" si="3"/>
        <v>-8.9721926384557851E-3</v>
      </c>
      <c r="L17" s="3">
        <f t="shared" si="4"/>
        <v>-3.2262498810625609E-2</v>
      </c>
      <c r="M17" s="3" cm="1">
        <f t="array" ref="M17">MMULT(H17:L17,MMULT(_xlfn.ANCHORARRAY($R$71),TRANSPOSE(H17:L17)))</f>
        <v>3.2070322722136764</v>
      </c>
      <c r="N17" s="3">
        <f t="shared" si="5"/>
        <v>10.115706965875782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15">
      <c r="A18" s="1">
        <v>199306</v>
      </c>
      <c r="B18" s="2">
        <v>-6.5660504190452856E-2</v>
      </c>
      <c r="C18" s="2">
        <v>-9.0588444883461464E-3</v>
      </c>
      <c r="D18" s="2">
        <v>-5.6121777775968884E-2</v>
      </c>
      <c r="E18" s="2">
        <v>-3.0213836423451684E-2</v>
      </c>
      <c r="F18" s="2">
        <v>-7.8316056447362864E-2</v>
      </c>
      <c r="G18" s="3">
        <v>-4.7273247151876127E-2</v>
      </c>
      <c r="H18" s="3">
        <f t="shared" si="0"/>
        <v>-1.5215403007514047E-2</v>
      </c>
      <c r="I18" s="3">
        <f t="shared" si="1"/>
        <v>5.0492376978390478E-2</v>
      </c>
      <c r="J18" s="3">
        <f t="shared" si="2"/>
        <v>-2.5814378805751818E-2</v>
      </c>
      <c r="K18" s="3">
        <f t="shared" si="3"/>
        <v>3.2546696651042803E-2</v>
      </c>
      <c r="L18" s="3">
        <f t="shared" si="4"/>
        <v>-2.9131943849816849E-2</v>
      </c>
      <c r="M18" s="3" cm="1">
        <f t="array" ref="M18">MMULT(H18:L18,MMULT(_xlfn.ANCHORARRAY($R$71),TRANSPOSE(H18:L18)))</f>
        <v>2.8006587199759743</v>
      </c>
      <c r="N18" s="3">
        <f t="shared" si="5"/>
        <v>10.318893741994634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15">
      <c r="A19" s="1">
        <v>199307</v>
      </c>
      <c r="B19" s="2">
        <v>4.7894897535789342E-2</v>
      </c>
      <c r="C19" s="2">
        <v>0.11195771190563353</v>
      </c>
      <c r="D19" s="2">
        <v>0.11206255385648899</v>
      </c>
      <c r="E19" s="2">
        <v>4.3306958441358741E-2</v>
      </c>
      <c r="F19" s="2">
        <v>7.5259084880284419E-2</v>
      </c>
      <c r="G19" s="3">
        <v>7.5531453123831249E-2</v>
      </c>
      <c r="H19" s="3">
        <f t="shared" si="0"/>
        <v>-3.6033464374465682E-2</v>
      </c>
      <c r="I19" s="3">
        <f t="shared" si="1"/>
        <v>2.6968128648125145E-2</v>
      </c>
      <c r="J19" s="3">
        <f t="shared" si="2"/>
        <v>5.0514194792585419E-2</v>
      </c>
      <c r="K19" s="3">
        <f t="shared" si="3"/>
        <v>-3.7351414696401138E-2</v>
      </c>
      <c r="L19" s="3">
        <f t="shared" si="4"/>
        <v>1.265968024247166E-3</v>
      </c>
      <c r="M19" s="3" cm="1">
        <f t="array" ref="M19">MMULT(H19:L19,MMULT(_xlfn.ANCHORARRAY($R$71),TRANSPOSE(H19:L19)))</f>
        <v>4.9641021742173814</v>
      </c>
      <c r="N19" s="3">
        <f t="shared" si="5"/>
        <v>9.2371720148739307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15">
      <c r="A20" s="1">
        <v>199308</v>
      </c>
      <c r="B20" s="2">
        <v>-7.3950707392103432E-3</v>
      </c>
      <c r="C20" s="2">
        <v>0.13767239914248899</v>
      </c>
      <c r="D20" s="2">
        <v>0.1711919806499628</v>
      </c>
      <c r="E20" s="2">
        <v>7.5866081999212284E-2</v>
      </c>
      <c r="F20" s="2">
        <v>0.1557021964154284</v>
      </c>
      <c r="G20" s="3">
        <v>6.9985116125137137E-2</v>
      </c>
      <c r="H20" s="3">
        <f t="shared" si="0"/>
        <v>-8.5254605411393708E-2</v>
      </c>
      <c r="I20" s="3">
        <f t="shared" si="1"/>
        <v>5.9210839741260346E-2</v>
      </c>
      <c r="J20" s="3">
        <f t="shared" si="2"/>
        <v>0.11379218420771743</v>
      </c>
      <c r="K20" s="3">
        <f t="shared" si="3"/>
        <v>1.6850634256621866E-3</v>
      </c>
      <c r="L20" s="3">
        <f t="shared" si="4"/>
        <v>8.7272241421935792E-2</v>
      </c>
      <c r="M20" s="3" cm="1">
        <f t="array" ref="M20">MMULT(H20:L20,MMULT(_xlfn.ANCHORARRAY($R$71),TRANSPOSE(H20:L20)))</f>
        <v>21.467410232520336</v>
      </c>
      <c r="N20" s="3">
        <f t="shared" si="5"/>
        <v>0.98551798572245275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15">
      <c r="A21" s="1">
        <v>199309</v>
      </c>
      <c r="B21" s="2">
        <v>-5.06861771615068E-2</v>
      </c>
      <c r="C21" s="2">
        <v>-2.6673741878036054E-2</v>
      </c>
      <c r="D21" s="2">
        <v>-1.1083162481398888E-2</v>
      </c>
      <c r="E21" s="2">
        <v>2.2209184444504163E-2</v>
      </c>
      <c r="F21" s="2">
        <v>-5.2038127181345973E-3</v>
      </c>
      <c r="G21" s="3">
        <v>-2.7039160019198476E-2</v>
      </c>
      <c r="H21" s="3">
        <f t="shared" si="0"/>
        <v>-2.2381306396810161E-2</v>
      </c>
      <c r="I21" s="3">
        <f t="shared" si="1"/>
        <v>9.062012994574941E-3</v>
      </c>
      <c r="J21" s="3">
        <f t="shared" si="2"/>
        <v>4.0894948418959375E-3</v>
      </c>
      <c r="K21" s="3">
        <f t="shared" si="3"/>
        <v>6.1339102092578125E-2</v>
      </c>
      <c r="L21" s="3">
        <f t="shared" si="4"/>
        <v>2.3684832458946058E-2</v>
      </c>
      <c r="M21" s="3" cm="1">
        <f t="array" ref="M21">MMULT(H21:L21,MMULT(_xlfn.ANCHORARRAY($R$71),TRANSPOSE(H21:L21)))</f>
        <v>1.8829304492237502</v>
      </c>
      <c r="N21" s="3">
        <f t="shared" si="5"/>
        <v>10.777757877370746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15">
      <c r="A22" s="1">
        <v>199310</v>
      </c>
      <c r="B22" s="2">
        <v>-3.0715277575545277E-2</v>
      </c>
      <c r="C22" s="2">
        <v>-5.0171012238099069E-2</v>
      </c>
      <c r="D22" s="2">
        <v>-0.10645379983277749</v>
      </c>
      <c r="E22" s="2">
        <v>2.3435546488086781E-2</v>
      </c>
      <c r="F22" s="2">
        <v>-7.3638977947250134E-2</v>
      </c>
      <c r="G22" s="3">
        <v>-2.5947505342220782E-2</v>
      </c>
      <c r="H22" s="3">
        <f t="shared" si="0"/>
        <v>-3.6049003368948222E-3</v>
      </c>
      <c r="I22" s="3">
        <f t="shared" si="1"/>
        <v>-1.5720132009024456E-2</v>
      </c>
      <c r="J22" s="3">
        <f t="shared" si="2"/>
        <v>-9.2097681026657927E-2</v>
      </c>
      <c r="K22" s="3">
        <f t="shared" si="3"/>
        <v>6.1290562447690086E-2</v>
      </c>
      <c r="L22" s="3">
        <f t="shared" si="4"/>
        <v>-4.5845298991562214E-2</v>
      </c>
      <c r="M22" s="3" cm="1">
        <f t="array" ref="M22">MMULT(H22:L22,MMULT(_xlfn.ANCHORARRAY($R$71),TRANSPOSE(H22:L22)))</f>
        <v>5.4069799004382384</v>
      </c>
      <c r="N22" s="3">
        <f t="shared" si="5"/>
        <v>9.0157331517635022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15">
      <c r="A23" s="1">
        <v>199311</v>
      </c>
      <c r="B23" s="2">
        <v>5.0694401433676615E-2</v>
      </c>
      <c r="C23" s="2">
        <v>0.160984669814215</v>
      </c>
      <c r="D23" s="2">
        <v>0.10379817065082206</v>
      </c>
      <c r="E23" s="2">
        <v>8.7758578581555273E-3</v>
      </c>
      <c r="F23" s="2">
        <v>3.9815967178213403E-2</v>
      </c>
      <c r="G23" s="3">
        <v>6.2596574406242209E-2</v>
      </c>
      <c r="H23" s="3">
        <f t="shared" si="0"/>
        <v>-1.9080557194206552E-2</v>
      </c>
      <c r="I23" s="3">
        <f t="shared" si="1"/>
        <v>9.1219404312080574E-2</v>
      </c>
      <c r="J23" s="3">
        <f t="shared" si="2"/>
        <v>5.1924873592005184E-2</v>
      </c>
      <c r="K23" s="3">
        <f t="shared" si="3"/>
        <v>-5.6776365812198706E-2</v>
      </c>
      <c r="L23" s="3">
        <f t="shared" si="4"/>
        <v>-2.1203032887719922E-2</v>
      </c>
      <c r="M23" s="3" cm="1">
        <f t="array" ref="M23">MMULT(H23:L23,MMULT(_xlfn.ANCHORARRAY($R$71),TRANSPOSE(H23:L23)))</f>
        <v>8.5018342374045588</v>
      </c>
      <c r="N23" s="3">
        <f t="shared" si="5"/>
        <v>7.4683059832803416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15">
      <c r="A24" s="1">
        <v>199312</v>
      </c>
      <c r="B24" s="2">
        <v>-5.0748513940345408E-2</v>
      </c>
      <c r="C24" s="2">
        <v>-4.7221592618710631E-2</v>
      </c>
      <c r="D24" s="2">
        <v>-9.4817462020118468E-2</v>
      </c>
      <c r="E24" s="2">
        <v>-6.0056914036179895E-2</v>
      </c>
      <c r="F24" s="2">
        <v>-2.4003601735683194E-2</v>
      </c>
      <c r="G24" s="3">
        <v>-5.3999241905778608E-2</v>
      </c>
      <c r="H24" s="3">
        <f t="shared" si="0"/>
        <v>7.0562013762497655E-3</v>
      </c>
      <c r="I24" s="3">
        <f t="shared" si="1"/>
        <v>2.0246106736229653E-2</v>
      </c>
      <c r="J24" s="3">
        <f t="shared" si="2"/>
        <v>-5.9479137154832502E-2</v>
      </c>
      <c r="K24" s="3">
        <f t="shared" si="3"/>
        <v>1.0558650715671927E-2</v>
      </c>
      <c r="L24" s="3">
        <f t="shared" si="4"/>
        <v>3.1926908982171008E-2</v>
      </c>
      <c r="M24" s="3" cm="1">
        <f t="array" ref="M24">MMULT(H24:L24,MMULT(_xlfn.ANCHORARRAY($R$71),TRANSPOSE(H24:L24)))</f>
        <v>3.7192568839262083</v>
      </c>
      <c r="N24" s="3">
        <f t="shared" si="5"/>
        <v>9.8595946600195177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15">
      <c r="A25" s="1">
        <v>199401</v>
      </c>
      <c r="B25" s="2">
        <v>8.7587591725172553E-2</v>
      </c>
      <c r="C25" s="2">
        <v>5.7151309638703109E-2</v>
      </c>
      <c r="D25" s="2">
        <v>5.1482836039896063E-2</v>
      </c>
      <c r="E25" s="2">
        <v>-1.8305907084871141E-2</v>
      </c>
      <c r="F25" s="2">
        <v>0.17425456004271242</v>
      </c>
      <c r="G25" s="3">
        <v>7.7875766800390489E-2</v>
      </c>
      <c r="H25" s="3">
        <f t="shared" si="0"/>
        <v>1.094071098770924E-3</v>
      </c>
      <c r="I25" s="3">
        <f t="shared" si="1"/>
        <v>-3.0597524564210304E-2</v>
      </c>
      <c r="J25" s="3">
        <f t="shared" si="2"/>
        <v>-1.1819028462697154E-2</v>
      </c>
      <c r="K25" s="3">
        <f t="shared" si="3"/>
        <v>-0.10170211438171217</v>
      </c>
      <c r="L25" s="3">
        <f t="shared" si="4"/>
        <v>9.7910018013205355E-2</v>
      </c>
      <c r="M25" s="3" cm="1">
        <f t="array" ref="M25">MMULT(H25:L25,MMULT(_xlfn.ANCHORARRAY($R$71),TRANSPOSE(H25:L25)))</f>
        <v>14.741309258402463</v>
      </c>
      <c r="N25" s="3">
        <f t="shared" si="5"/>
        <v>4.3485684727813894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15">
      <c r="A26" s="1">
        <v>199402</v>
      </c>
      <c r="B26" s="2">
        <v>-6.9524245422341216E-2</v>
      </c>
      <c r="C26" s="2">
        <v>-1.6050787823278487E-2</v>
      </c>
      <c r="D26" s="2">
        <v>-6.0562115956490248E-2</v>
      </c>
      <c r="E26" s="2">
        <v>-2.7538797954467467E-2</v>
      </c>
      <c r="F26" s="2">
        <v>-5.4337114237344459E-3</v>
      </c>
      <c r="G26" s="3">
        <v>-3.2397097130992425E-2</v>
      </c>
      <c r="H26" s="3">
        <f t="shared" si="0"/>
        <v>-3.53566954350178E-2</v>
      </c>
      <c r="I26" s="3">
        <f t="shared" si="1"/>
        <v>2.5991244741162767E-2</v>
      </c>
      <c r="J26" s="3">
        <f t="shared" si="2"/>
        <v>-4.138181581660906E-2</v>
      </c>
      <c r="K26" s="3">
        <f t="shared" si="3"/>
        <v>1.7848449245344677E-2</v>
      </c>
      <c r="L26" s="3">
        <f t="shared" si="4"/>
        <v>2.8829124216216181E-2</v>
      </c>
      <c r="M26" s="3" cm="1">
        <f t="array" ref="M26">MMULT(H26:L26,MMULT(_xlfn.ANCHORARRAY($R$71),TRANSPOSE(H26:L26)))</f>
        <v>3.6993984259335493</v>
      </c>
      <c r="N26" s="3">
        <f t="shared" si="5"/>
        <v>9.8695238890158468</v>
      </c>
      <c r="P26" s="7"/>
      <c r="Q26" s="7"/>
      <c r="R26" s="7"/>
      <c r="S26" s="7"/>
      <c r="T26" s="7"/>
      <c r="U26" s="15"/>
      <c r="V26" s="7"/>
      <c r="W26" s="7"/>
      <c r="X26" s="7"/>
      <c r="Y26" s="7"/>
      <c r="Z26" s="7"/>
      <c r="AA26" s="7"/>
      <c r="AB26" s="7"/>
      <c r="AC26" s="7"/>
    </row>
    <row r="27" spans="1:29" x14ac:dyDescent="0.15">
      <c r="A27" s="1">
        <v>199403</v>
      </c>
      <c r="B27" s="2">
        <v>4.9241389515100681E-2</v>
      </c>
      <c r="C27" s="2">
        <v>2.0311689748668808E-2</v>
      </c>
      <c r="D27" s="2">
        <v>7.9863803370607431E-2</v>
      </c>
      <c r="E27" s="2">
        <v>5.2896570195759371E-2</v>
      </c>
      <c r="F27" s="2">
        <v>8.1213815401785048E-3</v>
      </c>
      <c r="G27" s="3">
        <v>2.7411571135018679E-2</v>
      </c>
      <c r="H27" s="3">
        <f t="shared" si="0"/>
        <v>1.7966021927992321E-2</v>
      </c>
      <c r="I27" s="3">
        <f t="shared" si="1"/>
        <v>-8.0409207359453776E-3</v>
      </c>
      <c r="J27" s="3">
        <f t="shared" si="2"/>
        <v>5.4308270531362363E-2</v>
      </c>
      <c r="K27" s="3">
        <f t="shared" si="3"/>
        <v>2.8435564311893105E-2</v>
      </c>
      <c r="L27" s="3">
        <f t="shared" si="4"/>
        <v>-1.7605881226332359E-2</v>
      </c>
      <c r="M27" s="3" cm="1">
        <f t="array" ref="M27">MMULT(H27:L27,MMULT(_xlfn.ANCHORARRAY($R$71),TRANSPOSE(H27:L27)))</f>
        <v>3.0338352192653235</v>
      </c>
      <c r="N27" s="3">
        <f t="shared" si="5"/>
        <v>10.202305492349959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15">
      <c r="A28" s="1">
        <v>199404</v>
      </c>
      <c r="B28" s="2">
        <v>-5.3028522087570071E-2</v>
      </c>
      <c r="C28" s="2">
        <v>-4.4314946061206575E-2</v>
      </c>
      <c r="D28" s="2">
        <v>-4.2912675863053015E-2</v>
      </c>
      <c r="E28" s="2">
        <v>-7.814017613239839E-2</v>
      </c>
      <c r="F28" s="2">
        <v>-7.1862957719118603E-2</v>
      </c>
      <c r="G28" s="3">
        <v>-5.0390941080692184E-2</v>
      </c>
      <c r="H28" s="3">
        <f t="shared" si="0"/>
        <v>8.2797401053966851E-4</v>
      </c>
      <c r="I28" s="3">
        <f t="shared" si="1"/>
        <v>1.8905792845361362E-2</v>
      </c>
      <c r="J28" s="3">
        <f t="shared" si="2"/>
        <v>-1.0273296614338213E-2</v>
      </c>
      <c r="K28" s="3">
        <f t="shared" si="3"/>
        <v>-1.1738607721540353E-2</v>
      </c>
      <c r="L28" s="3">
        <f t="shared" si="4"/>
        <v>-1.9551693639799986E-2</v>
      </c>
      <c r="M28" s="3" cm="1">
        <f t="array" ref="M28">MMULT(H28:L28,MMULT(_xlfn.ANCHORARRAY($R$71),TRANSPOSE(H28:L28)))</f>
        <v>0.67860784661487095</v>
      </c>
      <c r="N28" s="3">
        <f t="shared" si="5"/>
        <v>11.379919178675186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15">
      <c r="A29" s="1">
        <v>199405</v>
      </c>
      <c r="B29" s="2">
        <v>-6.2404647858482175E-2</v>
      </c>
      <c r="C29" s="2">
        <v>-0.11488625027973676</v>
      </c>
      <c r="D29" s="2">
        <v>-8.1819814066045105E-2</v>
      </c>
      <c r="E29" s="2">
        <v>-7.8658031953246638E-2</v>
      </c>
      <c r="F29" s="2">
        <v>-0.12649656838257384</v>
      </c>
      <c r="G29" s="3">
        <v>-9.826797394222983E-2</v>
      </c>
      <c r="H29" s="3">
        <f t="shared" si="0"/>
        <v>4.3839115940195225E-2</v>
      </c>
      <c r="I29" s="3">
        <f t="shared" si="1"/>
        <v>4.6856286245621354E-3</v>
      </c>
      <c r="J29" s="3">
        <f t="shared" si="2"/>
        <v>-1.3369255472829342E-2</v>
      </c>
      <c r="K29" s="3">
        <f t="shared" si="3"/>
        <v>4.3657289516525699E-2</v>
      </c>
      <c r="L29" s="3">
        <f t="shared" si="4"/>
        <v>-2.6163036026045347E-2</v>
      </c>
      <c r="M29" s="3" cm="1">
        <f t="array" ref="M29">MMULT(H29:L29,MMULT(_xlfn.ANCHORARRAY($R$71),TRANSPOSE(H29:L29)))</f>
        <v>6.1603393140010896</v>
      </c>
      <c r="N29" s="3">
        <f t="shared" si="5"/>
        <v>8.6390534449820766</v>
      </c>
      <c r="P29" s="7"/>
      <c r="Q29" s="7"/>
      <c r="R29" s="7"/>
      <c r="S29" s="19" t="s">
        <v>17</v>
      </c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15">
      <c r="A30" s="1">
        <v>199406</v>
      </c>
      <c r="B30" s="2">
        <v>3.1785125160973295E-2</v>
      </c>
      <c r="C30" s="2">
        <v>2.452158230966462E-2</v>
      </c>
      <c r="D30" s="2">
        <v>3.5920186673921682E-2</v>
      </c>
      <c r="E30" s="2">
        <v>5.7733850802931835E-2</v>
      </c>
      <c r="F30" s="2">
        <v>-1.4336477880223453E-2</v>
      </c>
      <c r="G30" s="3">
        <v>2.3012048688491014E-2</v>
      </c>
      <c r="H30" s="3">
        <f t="shared" si="0"/>
        <v>5.3237350989019556E-3</v>
      </c>
      <c r="I30" s="3">
        <f t="shared" si="1"/>
        <v>1.3471980117990938E-3</v>
      </c>
      <c r="J30" s="3">
        <f t="shared" si="2"/>
        <v>1.3655419321719368E-2</v>
      </c>
      <c r="K30" s="3">
        <f t="shared" si="3"/>
        <v>3.8410878689113991E-2</v>
      </c>
      <c r="L30" s="3">
        <f t="shared" si="4"/>
        <v>-3.5650872208755416E-2</v>
      </c>
      <c r="M30" s="3" cm="1">
        <f t="array" ref="M30">MMULT(H30:L30,MMULT(_xlfn.ANCHORARRAY($R$71),TRANSPOSE(H30:L30)))</f>
        <v>2.2219409642413224</v>
      </c>
      <c r="N30" s="3">
        <f t="shared" si="5"/>
        <v>10.608252619861959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15">
      <c r="A31" s="1">
        <v>199407</v>
      </c>
      <c r="B31" s="2">
        <v>9.7102474562834589E-3</v>
      </c>
      <c r="C31" s="2">
        <v>-2.0399528890715668E-2</v>
      </c>
      <c r="D31" s="2">
        <v>-3.1805441932768144E-2</v>
      </c>
      <c r="E31" s="2">
        <v>2.3340883737252412E-2</v>
      </c>
      <c r="F31" s="2">
        <v>-3.6311637855444709E-2</v>
      </c>
      <c r="G31" s="3">
        <v>-6.1054650677238431E-3</v>
      </c>
      <c r="H31" s="3">
        <f t="shared" si="0"/>
        <v>1.5109373736844948E-2</v>
      </c>
      <c r="I31" s="3">
        <f t="shared" si="1"/>
        <v>-9.3026771492135049E-3</v>
      </c>
      <c r="J31" s="3">
        <f t="shared" si="2"/>
        <v>-3.2290820612213528E-2</v>
      </c>
      <c r="K31" s="3">
        <f t="shared" si="3"/>
        <v>3.8023140781285304E-2</v>
      </c>
      <c r="L31" s="3">
        <f t="shared" si="4"/>
        <v>-2.8420190184322919E-2</v>
      </c>
      <c r="M31" s="3" cm="1">
        <f t="array" ref="M31">MMULT(H31:L31,MMULT(_xlfn.ANCHORARRAY($R$71),TRANSPOSE(H31:L31)))</f>
        <v>2.0431536867289033</v>
      </c>
      <c r="N31" s="3">
        <f t="shared" si="5"/>
        <v>10.697646258618169</v>
      </c>
      <c r="P31" s="7"/>
      <c r="Q31" s="7"/>
      <c r="R31" s="20" t="s">
        <v>36</v>
      </c>
      <c r="T31" s="7"/>
      <c r="U31" s="16"/>
      <c r="V31" s="16"/>
      <c r="W31" s="8"/>
      <c r="X31" s="7"/>
      <c r="Y31" s="7"/>
      <c r="Z31" s="7"/>
      <c r="AA31" s="7"/>
      <c r="AB31" s="7"/>
      <c r="AC31" s="7"/>
    </row>
    <row r="32" spans="1:29" x14ac:dyDescent="0.15">
      <c r="A32" s="1">
        <v>199408</v>
      </c>
      <c r="B32" s="2">
        <v>-2.0377659309796237E-2</v>
      </c>
      <c r="C32" s="2">
        <v>-7.4905139834487128E-2</v>
      </c>
      <c r="D32" s="2">
        <v>-3.0916590402625274E-2</v>
      </c>
      <c r="E32" s="2">
        <v>-9.0558475764602846E-4</v>
      </c>
      <c r="F32" s="2">
        <v>-4.4989821284734811E-2</v>
      </c>
      <c r="G32" s="3">
        <v>-3.1757447372368408E-2</v>
      </c>
      <c r="H32" s="3">
        <f t="shared" si="0"/>
        <v>1.3089982994514512E-2</v>
      </c>
      <c r="I32" s="3">
        <f t="shared" si="1"/>
        <v>-3.3615973330103945E-2</v>
      </c>
      <c r="J32" s="3">
        <f t="shared" si="2"/>
        <v>-1.2214737043061454E-2</v>
      </c>
      <c r="K32" s="3">
        <f t="shared" si="3"/>
        <v>4.3734639986715881E-2</v>
      </c>
      <c r="L32" s="3">
        <f t="shared" si="4"/>
        <v>-1.1368575786782562E-2</v>
      </c>
      <c r="M32" s="3" cm="1">
        <f t="array" ref="M32">MMULT(H32:L32,MMULT(_xlfn.ANCHORARRAY($R$71),TRANSPOSE(H32:L32)))</f>
        <v>1.9538706876512884</v>
      </c>
      <c r="N32" s="3">
        <f t="shared" si="5"/>
        <v>10.742287758156976</v>
      </c>
      <c r="P32" s="7"/>
      <c r="Q32" s="17" t="s">
        <v>18</v>
      </c>
      <c r="R32" s="7">
        <v>1.2815014405491486E-3</v>
      </c>
      <c r="S32" s="8" t="s">
        <v>40</v>
      </c>
      <c r="T32" s="7"/>
      <c r="U32" s="7"/>
      <c r="V32" s="7"/>
      <c r="W32" s="7"/>
      <c r="X32" s="8"/>
      <c r="Y32" s="7"/>
      <c r="Z32" s="7"/>
      <c r="AA32" s="7"/>
      <c r="AB32" s="7"/>
      <c r="AC32" s="7"/>
    </row>
    <row r="33" spans="1:29" x14ac:dyDescent="0.15">
      <c r="A33" s="1">
        <v>199409</v>
      </c>
      <c r="B33" s="2">
        <v>-5.5723285215942983E-2</v>
      </c>
      <c r="C33" s="2">
        <v>-3.7293430014654148E-2</v>
      </c>
      <c r="D33" s="2">
        <v>-6.0985346551182699E-2</v>
      </c>
      <c r="E33" s="2">
        <v>-6.4084675790076817E-2</v>
      </c>
      <c r="F33" s="2">
        <v>-9.8226276225976614E-2</v>
      </c>
      <c r="G33" s="3">
        <v>-5.4568598143572553E-2</v>
      </c>
      <c r="H33" s="3">
        <f t="shared" si="0"/>
        <v>2.7044222925985961E-3</v>
      </c>
      <c r="I33" s="3">
        <f t="shared" si="1"/>
        <v>3.0844400113788653E-2</v>
      </c>
      <c r="J33" s="3">
        <f t="shared" si="2"/>
        <v>-2.5221153224049574E-2</v>
      </c>
      <c r="K33" s="3">
        <f t="shared" si="3"/>
        <v>7.1958183063864506E-3</v>
      </c>
      <c r="L33" s="3">
        <f t="shared" si="4"/>
        <v>-4.1724682122990395E-2</v>
      </c>
      <c r="M33" s="3" cm="1">
        <f t="array" ref="M33">MMULT(H33:L33,MMULT(_xlfn.ANCHORARRAY($R$71),TRANSPOSE(H33:L33)))</f>
        <v>2.402334088456084</v>
      </c>
      <c r="N33" s="3">
        <f t="shared" si="5"/>
        <v>10.518056057754579</v>
      </c>
      <c r="P33" s="7"/>
      <c r="Q33" s="17" t="s">
        <v>19</v>
      </c>
      <c r="R33" s="7">
        <v>-3.9107356390785065E-3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15">
      <c r="A34" s="1">
        <v>199410</v>
      </c>
      <c r="B34" s="2">
        <v>-4.213105235281607E-2</v>
      </c>
      <c r="C34" s="2">
        <v>-5.3025664266755944E-2</v>
      </c>
      <c r="D34" s="2">
        <v>-4.9072409193753518E-2</v>
      </c>
      <c r="E34" s="2">
        <v>-1.7057293608656911E-3</v>
      </c>
      <c r="F34" s="2">
        <v>-6.2921410775883341E-2</v>
      </c>
      <c r="G34" s="3">
        <v>-3.1051323144318042E-2</v>
      </c>
      <c r="H34" s="3">
        <f t="shared" si="0"/>
        <v>-9.4360543991214782E-3</v>
      </c>
      <c r="I34" s="3">
        <f t="shared" si="1"/>
        <v>-1.2567604095668997E-2</v>
      </c>
      <c r="J34" s="3">
        <f t="shared" si="2"/>
        <v>-3.0898724349630917E-2</v>
      </c>
      <c r="K34" s="3">
        <f t="shared" si="3"/>
        <v>4.2109839941077552E-2</v>
      </c>
      <c r="L34" s="3">
        <f t="shared" si="4"/>
        <v>-3.0008431540264863E-2</v>
      </c>
      <c r="M34" s="3" cm="1">
        <f t="array" ref="M34">MMULT(H34:L34,MMULT(_xlfn.ANCHORARRAY($R$71),TRANSPOSE(H34:L34)))</f>
        <v>1.8286499549147899</v>
      </c>
      <c r="N34" s="3">
        <f t="shared" si="5"/>
        <v>10.804898124525225</v>
      </c>
      <c r="P34" s="7"/>
      <c r="Q34" s="17" t="s">
        <v>20</v>
      </c>
      <c r="R34" s="7">
        <v>5.0521592724318276E-3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15">
      <c r="A35" s="1">
        <v>199411</v>
      </c>
      <c r="B35" s="2">
        <v>-9.483778529398415E-2</v>
      </c>
      <c r="C35" s="2">
        <v>-3.6431582647213148E-2</v>
      </c>
      <c r="D35" s="2">
        <v>3.3911352074663365E-2</v>
      </c>
      <c r="E35" s="2">
        <v>-7.3371691983100751E-3</v>
      </c>
      <c r="F35" s="2">
        <v>-5.6865365484344357E-2</v>
      </c>
      <c r="G35" s="3">
        <v>-5.5304624152479442E-2</v>
      </c>
      <c r="H35" s="3">
        <f t="shared" si="0"/>
        <v>-3.560471476984596E-2</v>
      </c>
      <c r="I35" s="3">
        <f t="shared" si="1"/>
        <v>3.2572548130850802E-2</v>
      </c>
      <c r="J35" s="3">
        <f t="shared" si="2"/>
        <v>7.0226079923921339E-2</v>
      </c>
      <c r="K35" s="3">
        <f t="shared" si="3"/>
        <v>6.48029014852399E-2</v>
      </c>
      <c r="L35" s="3">
        <f t="shared" si="4"/>
        <v>3.7448736915698944E-4</v>
      </c>
      <c r="M35" s="3" cm="1">
        <f t="array" ref="M35">MMULT(H35:L35,MMULT(_xlfn.ANCHORARRAY($R$71),TRANSPOSE(H35:L35)))</f>
        <v>4.8570222920290087</v>
      </c>
      <c r="N35" s="3">
        <f t="shared" si="5"/>
        <v>9.2907119559681171</v>
      </c>
      <c r="P35" s="7"/>
      <c r="Q35" s="17" t="s">
        <v>21</v>
      </c>
      <c r="R35" s="7">
        <v>-7.5519182217875383E-3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15">
      <c r="A36" s="1">
        <v>199412</v>
      </c>
      <c r="B36" s="2">
        <v>-7.0102322795159606E-3</v>
      </c>
      <c r="C36" s="2">
        <v>3.7192347662960944E-3</v>
      </c>
      <c r="D36" s="2">
        <v>4.4291874963010333E-2</v>
      </c>
      <c r="E36" s="2">
        <v>-8.939136635989671E-5</v>
      </c>
      <c r="F36" s="2">
        <v>2.0305634024105026E-2</v>
      </c>
      <c r="G36" s="3">
        <v>-5.4527515972706258E-3</v>
      </c>
      <c r="H36" s="3">
        <f t="shared" si="0"/>
        <v>-2.325308055027773E-3</v>
      </c>
      <c r="I36" s="3">
        <f t="shared" si="1"/>
        <v>1.4047844493756019E-2</v>
      </c>
      <c r="J36" s="3">
        <f t="shared" si="2"/>
        <v>4.3318278076338708E-2</v>
      </c>
      <c r="K36" s="3">
        <f t="shared" si="3"/>
        <v>1.3830586613498425E-2</v>
      </c>
      <c r="L36" s="3">
        <f t="shared" si="4"/>
        <v>2.7542388212510302E-2</v>
      </c>
      <c r="M36" s="3" cm="1">
        <f t="array" ref="M36">MMULT(H36:L36,MMULT(_xlfn.ANCHORARRAY($R$71),TRANSPOSE(H36:L36)))</f>
        <v>1.5246598714268607</v>
      </c>
      <c r="N36" s="3">
        <f t="shared" si="5"/>
        <v>10.956893166269191</v>
      </c>
      <c r="P36" s="7"/>
      <c r="Q36" s="17" t="s">
        <v>22</v>
      </c>
      <c r="R36" s="7">
        <v>-1.7674616194525222E-3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15">
      <c r="A37" s="1">
        <v>199501</v>
      </c>
      <c r="B37" s="2">
        <v>8.6639793278422542E-2</v>
      </c>
      <c r="C37" s="2">
        <v>3.9774326209843919E-2</v>
      </c>
      <c r="D37" s="2">
        <v>9.6779275447673972E-3</v>
      </c>
      <c r="E37" s="2">
        <v>1.3332103087568183E-2</v>
      </c>
      <c r="F37" s="2">
        <v>1.8068586977312794E-2</v>
      </c>
      <c r="G37" s="3">
        <v>4.5033263301054227E-2</v>
      </c>
      <c r="H37" s="3">
        <f t="shared" si="0"/>
        <v>3.6082689759413505E-2</v>
      </c>
      <c r="I37" s="3">
        <f t="shared" si="1"/>
        <v>-9.3189689599927628E-3</v>
      </c>
      <c r="J37" s="3">
        <f t="shared" si="2"/>
        <v>-2.9058321408120712E-2</v>
      </c>
      <c r="K37" s="3">
        <f t="shared" si="3"/>
        <v>-3.1708602192069543E-2</v>
      </c>
      <c r="L37" s="3">
        <f t="shared" si="4"/>
        <v>-2.5333823519073252E-2</v>
      </c>
      <c r="M37" s="3" cm="1">
        <f t="array" ref="M37">MMULT(H37:L37,MMULT(_xlfn.ANCHORARRAY($R$71),TRANSPOSE(H37:L37)))</f>
        <v>2.5870500739629039</v>
      </c>
      <c r="N37" s="3">
        <f t="shared" si="5"/>
        <v>10.425698065001169</v>
      </c>
      <c r="P37" s="7"/>
      <c r="Q37" s="17" t="s">
        <v>23</v>
      </c>
      <c r="R37" s="7">
        <v>1.0942045605055308</v>
      </c>
      <c r="S37" s="7"/>
      <c r="T37" s="7"/>
      <c r="U37" s="8"/>
      <c r="V37" s="7"/>
      <c r="W37" s="7"/>
      <c r="X37" s="7"/>
      <c r="Y37" s="7"/>
      <c r="Z37" s="7"/>
      <c r="AA37" s="7"/>
      <c r="AB37" s="7"/>
      <c r="AC37" s="7"/>
    </row>
    <row r="38" spans="1:29" x14ac:dyDescent="0.15">
      <c r="A38" s="1">
        <v>199502</v>
      </c>
      <c r="B38" s="2">
        <v>-8.888078659144847E-3</v>
      </c>
      <c r="C38" s="2">
        <v>-9.2311289208193439E-2</v>
      </c>
      <c r="D38" s="2">
        <v>-7.6026228524498501E-2</v>
      </c>
      <c r="E38" s="2">
        <v>-2.0891272709786621E-2</v>
      </c>
      <c r="F38" s="2">
        <v>-5.6576713071507363E-2</v>
      </c>
      <c r="G38" s="3">
        <v>-3.0222479794617382E-2</v>
      </c>
      <c r="H38" s="3">
        <f t="shared" si="0"/>
        <v>2.2899995121362607E-2</v>
      </c>
      <c r="I38" s="3">
        <f t="shared" si="1"/>
        <v>-5.2828775449313081E-2</v>
      </c>
      <c r="J38" s="3">
        <f t="shared" si="2"/>
        <v>-5.8472503942543122E-2</v>
      </c>
      <c r="K38" s="3">
        <f t="shared" si="3"/>
        <v>2.1956322187524774E-2</v>
      </c>
      <c r="L38" s="3">
        <f t="shared" si="4"/>
        <v>-2.4495091489447288E-2</v>
      </c>
      <c r="M38" s="3" cm="1">
        <f t="array" ref="M38">MMULT(H38:L38,MMULT(_xlfn.ANCHORARRAY($R$71),TRANSPOSE(H38:L38)))</f>
        <v>3.8782222549633176</v>
      </c>
      <c r="N38" s="3">
        <f t="shared" si="5"/>
        <v>9.7801119745009615</v>
      </c>
      <c r="P38" s="7"/>
      <c r="Q38" s="17" t="s">
        <v>24</v>
      </c>
      <c r="R38" s="7">
        <v>1.1769973331618266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15">
      <c r="A39" s="1">
        <v>199503</v>
      </c>
      <c r="B39" s="2">
        <v>-1.9724466636161592E-2</v>
      </c>
      <c r="C39" s="2">
        <v>-5.0118579642820835E-2</v>
      </c>
      <c r="D39" s="2">
        <v>3.3195206097787706E-2</v>
      </c>
      <c r="E39" s="2">
        <v>-3.03219948544447E-2</v>
      </c>
      <c r="F39" s="2">
        <v>-5.7748596697756116E-2</v>
      </c>
      <c r="G39" s="3">
        <v>-3.1706080110783262E-2</v>
      </c>
      <c r="H39" s="3">
        <f t="shared" si="0"/>
        <v>1.3686969376262008E-2</v>
      </c>
      <c r="I39" s="3">
        <f t="shared" si="1"/>
        <v>-8.8898722683352013E-3</v>
      </c>
      <c r="J39" s="3">
        <f t="shared" si="2"/>
        <v>5.1858637648247746E-2</v>
      </c>
      <c r="K39" s="3">
        <f t="shared" si="3"/>
        <v>1.4258240032402628E-2</v>
      </c>
      <c r="L39" s="3">
        <f t="shared" si="4"/>
        <v>-2.4178874284445338E-2</v>
      </c>
      <c r="M39" s="3" cm="1">
        <f t="array" ref="M39">MMULT(H39:L39,MMULT(_xlfn.ANCHORARRAY($R$71),TRANSPOSE(H39:L39)))</f>
        <v>2.5204351156318494</v>
      </c>
      <c r="N39" s="3">
        <f t="shared" si="5"/>
        <v>10.459005544166697</v>
      </c>
      <c r="P39" s="7"/>
      <c r="Q39" s="17" t="s">
        <v>25</v>
      </c>
      <c r="R39" s="7">
        <v>0.74798242923842784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15">
      <c r="A40" s="1">
        <v>199504</v>
      </c>
      <c r="B40" s="2">
        <v>-4.969804079682871E-3</v>
      </c>
      <c r="C40" s="2">
        <v>5.1345904911138329E-2</v>
      </c>
      <c r="D40" s="2">
        <v>3.298474500672402E-2</v>
      </c>
      <c r="E40" s="2">
        <v>5.8399280950500246E-2</v>
      </c>
      <c r="F40" s="2">
        <v>4.7794922480103429E-3</v>
      </c>
      <c r="G40" s="3">
        <v>1.7038483333019862E-2</v>
      </c>
      <c r="H40" s="3">
        <f t="shared" si="0"/>
        <v>-2.4894891687319828E-2</v>
      </c>
      <c r="I40" s="3">
        <f t="shared" si="1"/>
        <v>3.5202391106130229E-2</v>
      </c>
      <c r="J40" s="3">
        <f t="shared" si="2"/>
        <v>1.5188099580321532E-2</v>
      </c>
      <c r="K40" s="3">
        <f t="shared" si="3"/>
        <v>4.6052607036553186E-2</v>
      </c>
      <c r="L40" s="3">
        <f t="shared" si="4"/>
        <v>-1.0543215860084663E-2</v>
      </c>
      <c r="M40" s="3" cm="1">
        <f t="array" ref="M40">MMULT(H40:L40,MMULT(_xlfn.ANCHORARRAY($R$71),TRANSPOSE(H40:L40)))</f>
        <v>2.0305399262964752</v>
      </c>
      <c r="N40" s="3">
        <f t="shared" si="5"/>
        <v>10.703953138834382</v>
      </c>
      <c r="P40" s="7"/>
      <c r="Q40" s="17" t="s">
        <v>26</v>
      </c>
      <c r="R40" s="7">
        <v>1.1678617014679917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15">
      <c r="A41" s="1">
        <v>199505</v>
      </c>
      <c r="B41" s="2">
        <v>-8.8254068023883525E-2</v>
      </c>
      <c r="C41" s="2">
        <v>-5.9420817683835156E-2</v>
      </c>
      <c r="D41" s="2">
        <v>-0.11432397489530857</v>
      </c>
      <c r="E41" s="2">
        <v>-4.5930220389435956E-2</v>
      </c>
      <c r="F41" s="2">
        <v>-8.0731504372372101E-2</v>
      </c>
      <c r="G41" s="3">
        <v>-7.6638080077820678E-2</v>
      </c>
      <c r="H41" s="3">
        <f t="shared" si="0"/>
        <v>-5.6778327348932095E-3</v>
      </c>
      <c r="I41" s="3">
        <f t="shared" si="1"/>
        <v>3.4692733825480805E-2</v>
      </c>
      <c r="J41" s="3">
        <f t="shared" si="2"/>
        <v>-6.2052196858962926E-2</v>
      </c>
      <c r="K41" s="3">
        <f t="shared" si="3"/>
        <v>5.1124376429275441E-2</v>
      </c>
      <c r="L41" s="3">
        <f t="shared" si="4"/>
        <v>-2.0934803604865104E-3</v>
      </c>
      <c r="M41" s="3" cm="1">
        <f t="array" ref="M41">MMULT(H41:L41,MMULT(_xlfn.ANCHORARRAY($R$71),TRANSPOSE(H41:L41)))</f>
        <v>2.7301524997614819</v>
      </c>
      <c r="N41" s="3">
        <f t="shared" si="5"/>
        <v>10.354146852101881</v>
      </c>
      <c r="P41" s="7"/>
      <c r="Q41" s="17" t="s">
        <v>27</v>
      </c>
      <c r="R41" s="7">
        <v>1.0030335091168296</v>
      </c>
      <c r="S41" s="7"/>
      <c r="T41" s="7"/>
      <c r="U41" s="8"/>
      <c r="V41" s="7"/>
      <c r="W41" s="7"/>
      <c r="X41" s="7"/>
      <c r="Y41" s="7"/>
      <c r="Z41" s="7"/>
      <c r="AA41" s="7"/>
      <c r="AB41" s="7"/>
      <c r="AC41" s="7"/>
    </row>
    <row r="42" spans="1:29" x14ac:dyDescent="0.15">
      <c r="A42" s="1">
        <v>199506</v>
      </c>
      <c r="B42" s="2">
        <v>-5.0104556818439311E-2</v>
      </c>
      <c r="C42" s="2">
        <v>-2.5383698516707277E-2</v>
      </c>
      <c r="D42" s="2">
        <v>4.1325839332233952E-2</v>
      </c>
      <c r="E42" s="2">
        <v>-4.5011858691372017E-2</v>
      </c>
      <c r="F42" s="2">
        <v>-3.5120387437615946E-2</v>
      </c>
      <c r="G42" s="3">
        <v>-2.9507012069556582E-2</v>
      </c>
      <c r="H42" s="3">
        <f t="shared" si="0"/>
        <v>-1.9099351085587905E-2</v>
      </c>
      <c r="I42" s="3">
        <f t="shared" si="1"/>
        <v>1.3256711637813157E-2</v>
      </c>
      <c r="J42" s="3">
        <f t="shared" si="2"/>
        <v>5.8344406627156661E-2</v>
      </c>
      <c r="K42" s="3">
        <f t="shared" si="3"/>
        <v>-2.9998311487955606E-3</v>
      </c>
      <c r="L42" s="3">
        <f t="shared" si="4"/>
        <v>-3.7564039584834404E-3</v>
      </c>
      <c r="M42" s="3" cm="1">
        <f t="array" ref="M42">MMULT(H42:L42,MMULT(_xlfn.ANCHORARRAY($R$71),TRANSPOSE(H42:L42)))</f>
        <v>2.1697962623192075</v>
      </c>
      <c r="N42" s="3">
        <f t="shared" si="5"/>
        <v>10.634324970823018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15">
      <c r="A43" s="1">
        <v>199507</v>
      </c>
      <c r="B43" s="2">
        <v>6.3234994197708689E-3</v>
      </c>
      <c r="C43" s="2">
        <v>3.2860269703046237E-2</v>
      </c>
      <c r="D43" s="2">
        <v>-1.0580450207972717E-2</v>
      </c>
      <c r="E43" s="2">
        <v>-1.3020214862589467E-3</v>
      </c>
      <c r="F43" s="2">
        <v>5.140771618314768E-3</v>
      </c>
      <c r="G43" s="3">
        <v>1.48039896489868E-2</v>
      </c>
      <c r="H43" s="3">
        <f t="shared" si="0"/>
        <v>-1.1156595008376308E-2</v>
      </c>
      <c r="I43" s="3">
        <f t="shared" si="1"/>
        <v>1.9346749005111991E-2</v>
      </c>
      <c r="J43" s="3">
        <f t="shared" si="2"/>
        <v>-2.670573362047423E-2</v>
      </c>
      <c r="K43" s="3">
        <f t="shared" si="3"/>
        <v>-1.1039115804451671E-2</v>
      </c>
      <c r="L43" s="3">
        <f t="shared" si="4"/>
        <v>-7.9406644487851636E-3</v>
      </c>
      <c r="M43" s="3" cm="1">
        <f t="array" ref="M43">MMULT(H43:L43,MMULT(_xlfn.ANCHORARRAY($R$71),TRANSPOSE(H43:L43)))</f>
        <v>0.92013234808224975</v>
      </c>
      <c r="N43" s="3">
        <f t="shared" si="5"/>
        <v>11.259156927941497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15">
      <c r="A44" s="1">
        <v>199508</v>
      </c>
      <c r="B44" s="2">
        <v>-2.8762898886593967E-2</v>
      </c>
      <c r="C44" s="2">
        <v>-2.5491487622096284E-2</v>
      </c>
      <c r="D44" s="2">
        <v>3.1903771315874206E-2</v>
      </c>
      <c r="E44" s="2">
        <v>-1.947396635251002E-2</v>
      </c>
      <c r="F44" s="2">
        <v>1.0117052417941063E-2</v>
      </c>
      <c r="G44" s="3">
        <v>-1.5110909183194689E-2</v>
      </c>
      <c r="H44" s="3">
        <f t="shared" si="0"/>
        <v>-1.3509974585506582E-2</v>
      </c>
      <c r="I44" s="3">
        <f t="shared" si="1"/>
        <v>-3.7952521727470725E-3</v>
      </c>
      <c r="J44" s="3">
        <f t="shared" si="2"/>
        <v>3.8154306602289606E-2</v>
      </c>
      <c r="K44" s="3">
        <f t="shared" si="3"/>
        <v>5.7254039786915692E-3</v>
      </c>
      <c r="L44" s="3">
        <f t="shared" si="4"/>
        <v>2.704126230135908E-2</v>
      </c>
      <c r="M44" s="3" cm="1">
        <f t="array" ref="M44">MMULT(H44:L44,MMULT(_xlfn.ANCHORARRAY($R$71),TRANSPOSE(H44:L44)))</f>
        <v>1.2717715616266903</v>
      </c>
      <c r="N44" s="3">
        <f t="shared" si="5"/>
        <v>11.083337321169276</v>
      </c>
      <c r="P44" s="7"/>
      <c r="Q44" s="7"/>
      <c r="R44" s="8"/>
      <c r="S44" s="8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15">
      <c r="A45" s="1">
        <v>199509</v>
      </c>
      <c r="B45" s="2">
        <v>-7.2005980481878304E-3</v>
      </c>
      <c r="C45" s="2">
        <v>1.8871574899601444E-2</v>
      </c>
      <c r="D45" s="2">
        <v>-2.2540830234860653E-2</v>
      </c>
      <c r="E45" s="2">
        <v>6.107659279004066E-3</v>
      </c>
      <c r="F45" s="2">
        <v>-2.7009878205524748E-2</v>
      </c>
      <c r="G45" s="3">
        <v>-1.3899345685847338E-4</v>
      </c>
      <c r="H45" s="3">
        <f t="shared" si="0"/>
        <v>-8.3300122143620085E-3</v>
      </c>
      <c r="I45" s="3">
        <f t="shared" si="1"/>
        <v>2.2945905466729317E-2</v>
      </c>
      <c r="J45" s="3">
        <f t="shared" si="2"/>
        <v>-2.7489024843783232E-2</v>
      </c>
      <c r="K45" s="3">
        <f t="shared" si="3"/>
        <v>1.382190263581126E-2</v>
      </c>
      <c r="L45" s="3">
        <f t="shared" si="4"/>
        <v>-2.5103001491295192E-2</v>
      </c>
      <c r="M45" s="3" cm="1">
        <f t="array" ref="M45">MMULT(H45:L45,MMULT(_xlfn.ANCHORARRAY($R$71),TRANSPOSE(H45:L45)))</f>
        <v>1.2455299200345853</v>
      </c>
      <c r="N45" s="3">
        <f t="shared" si="5"/>
        <v>11.096458141965329</v>
      </c>
      <c r="P45" s="7"/>
      <c r="Q45" s="7"/>
      <c r="R45" s="7"/>
      <c r="S45" s="7"/>
      <c r="T45" s="7"/>
      <c r="U45" s="7"/>
      <c r="V45" s="7"/>
      <c r="W45" s="17"/>
      <c r="X45" s="7"/>
      <c r="Y45" s="7"/>
      <c r="Z45" s="7"/>
      <c r="AA45" s="7"/>
      <c r="AB45" s="7"/>
      <c r="AC45" s="7"/>
    </row>
    <row r="46" spans="1:29" x14ac:dyDescent="0.15">
      <c r="A46" s="1">
        <v>199510</v>
      </c>
      <c r="B46" s="2">
        <v>5.3143134524651997E-2</v>
      </c>
      <c r="C46" s="2">
        <v>-1.5497395809238274E-2</v>
      </c>
      <c r="D46" s="2">
        <v>9.8027918486835383E-3</v>
      </c>
      <c r="E46" s="2">
        <v>-4.5008391495732561E-5</v>
      </c>
      <c r="F46" s="2">
        <v>-7.0467907015247053E-3</v>
      </c>
      <c r="G46" s="3">
        <v>2.7336971631732859E-2</v>
      </c>
      <c r="H46" s="3">
        <f t="shared" si="0"/>
        <v>2.1949394054250431E-2</v>
      </c>
      <c r="I46" s="3">
        <f t="shared" si="1"/>
        <v>-4.3762202877429851E-2</v>
      </c>
      <c r="J46" s="3">
        <f t="shared" si="2"/>
        <v>-1.5696941872873821E-2</v>
      </c>
      <c r="K46" s="3">
        <f t="shared" si="3"/>
        <v>-2.4418892372525952E-2</v>
      </c>
      <c r="L46" s="3">
        <f t="shared" si="4"/>
        <v>-3.269922766647642E-2</v>
      </c>
      <c r="M46" s="3" cm="1">
        <f t="array" ref="M46">MMULT(H46:L46,MMULT(_xlfn.ANCHORARRAY($R$71),TRANSPOSE(H46:L46)))</f>
        <v>2.5182557395538332</v>
      </c>
      <c r="N46" s="3">
        <f t="shared" si="5"/>
        <v>10.460095232205704</v>
      </c>
      <c r="P46" s="7"/>
      <c r="Q46" s="7"/>
      <c r="R46" s="7"/>
      <c r="S46" s="7"/>
      <c r="T46" s="7"/>
      <c r="U46" s="19" t="s">
        <v>35</v>
      </c>
      <c r="V46" s="7"/>
      <c r="W46" s="7"/>
      <c r="X46" s="7"/>
      <c r="Y46" s="7"/>
      <c r="Z46" s="7"/>
      <c r="AA46" s="7"/>
      <c r="AB46" s="7"/>
      <c r="AC46" s="7"/>
    </row>
    <row r="47" spans="1:29" x14ac:dyDescent="0.15">
      <c r="A47" s="1">
        <v>199511</v>
      </c>
      <c r="B47" s="2">
        <v>0.11615549878783213</v>
      </c>
      <c r="C47" s="2">
        <v>0.10390302186700234</v>
      </c>
      <c r="D47" s="2">
        <v>1.7603072677143873E-2</v>
      </c>
      <c r="E47" s="2">
        <v>7.9959412756915732E-2</v>
      </c>
      <c r="F47" s="2">
        <v>3.4702556281679744E-2</v>
      </c>
      <c r="G47" s="3">
        <v>9.0455332530421595E-2</v>
      </c>
      <c r="H47" s="3">
        <f t="shared" si="0"/>
        <v>1.5897359970451372E-2</v>
      </c>
      <c r="I47" s="3">
        <f t="shared" si="1"/>
        <v>1.3480723475084166E-3</v>
      </c>
      <c r="J47" s="3">
        <f t="shared" si="2"/>
        <v>-5.5108085958962487E-2</v>
      </c>
      <c r="K47" s="3">
        <f t="shared" si="3"/>
        <v>-1.8127987577127871E-2</v>
      </c>
      <c r="L47" s="3">
        <f t="shared" si="4"/>
        <v>-5.4259711705186224E-2</v>
      </c>
      <c r="M47" s="3" cm="1">
        <f t="array" ref="M47">MMULT(H47:L47,MMULT(_xlfn.ANCHORARRAY($R$71),TRANSPOSE(H47:L47)))</f>
        <v>3.8154519932714321</v>
      </c>
      <c r="N47" s="3">
        <f t="shared" si="5"/>
        <v>9.8114971053469056</v>
      </c>
      <c r="P47" s="7"/>
      <c r="Q47" s="7"/>
      <c r="R47" s="7"/>
      <c r="S47" s="7"/>
      <c r="T47" s="7"/>
      <c r="U47" s="18">
        <f>SUM(N2:N199)</f>
        <v>1825.4061741925593</v>
      </c>
      <c r="V47" s="7"/>
      <c r="W47" s="7"/>
      <c r="X47" s="7"/>
      <c r="Y47" s="7"/>
      <c r="Z47" s="7"/>
      <c r="AA47" s="7"/>
      <c r="AB47" s="7"/>
      <c r="AC47" s="7"/>
    </row>
    <row r="48" spans="1:29" x14ac:dyDescent="0.15">
      <c r="A48" s="1">
        <v>199512</v>
      </c>
      <c r="B48" s="2">
        <v>5.7115102767882502E-2</v>
      </c>
      <c r="C48" s="2">
        <v>4.3147863361274498E-2</v>
      </c>
      <c r="D48" s="2">
        <v>5.5283142494002728E-2</v>
      </c>
      <c r="E48" s="2">
        <v>6.2146055424158735E-2</v>
      </c>
      <c r="F48" s="2">
        <v>5.3117481917971839E-2</v>
      </c>
      <c r="G48" s="3">
        <v>7.5168928747305908E-2</v>
      </c>
      <c r="H48" s="3">
        <f t="shared" si="0"/>
        <v>-2.6416583316284076E-2</v>
      </c>
      <c r="I48" s="3">
        <f t="shared" si="1"/>
        <v>-4.1415029671857423E-2</v>
      </c>
      <c r="J48" s="3">
        <f t="shared" si="2"/>
        <v>-5.9940547060892621E-3</v>
      </c>
      <c r="K48" s="3">
        <f t="shared" si="3"/>
        <v>-1.8088939378408636E-2</v>
      </c>
      <c r="L48" s="3">
        <f t="shared" si="4"/>
        <v>-2.0512010840538816E-2</v>
      </c>
      <c r="M48" s="3" cm="1">
        <f t="array" ref="M48">MMULT(H48:L48,MMULT(_xlfn.ANCHORARRAY($R$71),TRANSPOSE(H48:L48)))</f>
        <v>4.3800766467136931</v>
      </c>
      <c r="N48" s="3">
        <f t="shared" si="5"/>
        <v>9.5291847786257744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15">
      <c r="A49" s="1">
        <v>199601</v>
      </c>
      <c r="B49" s="2">
        <v>6.6297615643166174E-3</v>
      </c>
      <c r="C49" s="2">
        <v>-6.3193015618886086E-2</v>
      </c>
      <c r="D49" s="2">
        <v>5.8820221996416081E-2</v>
      </c>
      <c r="E49" s="2">
        <v>7.081188752119218E-3</v>
      </c>
      <c r="F49" s="2">
        <v>2.7259437267204686E-2</v>
      </c>
      <c r="G49" s="3">
        <v>1.4392809088739239E-2</v>
      </c>
      <c r="H49" s="3">
        <f t="shared" si="0"/>
        <v>-1.0400417219616459E-2</v>
      </c>
      <c r="I49" s="3">
        <f t="shared" si="1"/>
        <v>-7.6222577893960974E-2</v>
      </c>
      <c r="J49" s="3">
        <f t="shared" si="2"/>
        <v>4.3002494418224152E-2</v>
      </c>
      <c r="K49" s="3">
        <f t="shared" si="3"/>
        <v>-2.1757035373722276E-3</v>
      </c>
      <c r="L49" s="3">
        <f t="shared" si="4"/>
        <v>1.4590429080330489E-2</v>
      </c>
      <c r="M49" s="3" cm="1">
        <f t="array" ref="M49">MMULT(H49:L49,MMULT(_xlfn.ANCHORARRAY($R$71),TRANSPOSE(H49:L49)))</f>
        <v>4.5932120379538279</v>
      </c>
      <c r="N49" s="3">
        <f t="shared" si="5"/>
        <v>9.4226170830057079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15">
      <c r="A50" s="1">
        <v>199602</v>
      </c>
      <c r="B50" s="2">
        <v>5.2818261146068815E-2</v>
      </c>
      <c r="C50" s="2">
        <v>0.13930745825048071</v>
      </c>
      <c r="D50" s="2">
        <v>-3.3177845029933248E-2</v>
      </c>
      <c r="E50" s="2">
        <v>-1.7154740506555747E-2</v>
      </c>
      <c r="F50" s="2">
        <v>-3.4403475279643728E-2</v>
      </c>
      <c r="G50" s="3">
        <v>2.2513250938454632E-2</v>
      </c>
      <c r="H50" s="3">
        <f t="shared" si="0"/>
        <v>2.6902657856857186E-2</v>
      </c>
      <c r="I50" s="3">
        <f t="shared" si="1"/>
        <v>0.11672015757419513</v>
      </c>
      <c r="J50" s="3">
        <f t="shared" si="2"/>
        <v>-5.5069520429364686E-2</v>
      </c>
      <c r="K50" s="3">
        <f t="shared" si="3"/>
        <v>-3.5895185831327697E-2</v>
      </c>
      <c r="L50" s="3">
        <f t="shared" si="4"/>
        <v>-5.521755875061711E-2</v>
      </c>
      <c r="M50" s="3" cm="1">
        <f t="array" ref="M50">MMULT(H50:L50,MMULT(_xlfn.ANCHORARRAY($R$71),TRANSPOSE(H50:L50)))</f>
        <v>13.200204267300883</v>
      </c>
      <c r="N50" s="3">
        <f t="shared" si="5"/>
        <v>5.1191209683321794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15">
      <c r="A51" s="1">
        <v>199603</v>
      </c>
      <c r="B51" s="2">
        <v>0.14412811826544736</v>
      </c>
      <c r="C51" s="2">
        <v>9.4391547682056237E-2</v>
      </c>
      <c r="D51" s="2">
        <v>0.15839307030707703</v>
      </c>
      <c r="E51" s="2">
        <v>0.16135974860229202</v>
      </c>
      <c r="F51" s="2">
        <v>8.3559710461240638E-2</v>
      </c>
      <c r="G51" s="3">
        <v>0.11399888912939585</v>
      </c>
      <c r="H51" s="3">
        <f t="shared" si="0"/>
        <v>1.8108512446948902E-2</v>
      </c>
      <c r="I51" s="3">
        <f t="shared" si="1"/>
        <v>-3.5874105167574916E-2</v>
      </c>
      <c r="J51" s="3">
        <f t="shared" si="2"/>
        <v>6.8071745013157492E-2</v>
      </c>
      <c r="K51" s="3">
        <f t="shared" si="3"/>
        <v>3.5776730199962387E-2</v>
      </c>
      <c r="L51" s="3">
        <f t="shared" si="4"/>
        <v>-2.9017533718185148E-2</v>
      </c>
      <c r="M51" s="3" cm="1">
        <f t="array" ref="M51">MMULT(H51:L51,MMULT(_xlfn.ANCHORARRAY($R$71),TRANSPOSE(H51:L51)))</f>
        <v>5.3312279291002653</v>
      </c>
      <c r="N51" s="3">
        <f t="shared" si="5"/>
        <v>9.0536091374324883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x14ac:dyDescent="0.15">
      <c r="A52" s="1">
        <v>199604</v>
      </c>
      <c r="B52" s="2">
        <v>8.5350556455537435E-2</v>
      </c>
      <c r="C52" s="2">
        <v>8.0017439078243241E-2</v>
      </c>
      <c r="D52" s="2">
        <v>9.3539659682765772E-2</v>
      </c>
      <c r="E52" s="2">
        <v>-2.8224756247069431E-2</v>
      </c>
      <c r="F52" s="2">
        <v>5.2161779945299733E-2</v>
      </c>
      <c r="G52" s="3">
        <v>5.4004295512622411E-2</v>
      </c>
      <c r="H52" s="3">
        <f t="shared" si="0"/>
        <v>2.4977308578188473E-2</v>
      </c>
      <c r="I52" s="3">
        <f t="shared" si="1"/>
        <v>2.0365262919681978E-2</v>
      </c>
      <c r="J52" s="3">
        <f t="shared" si="2"/>
        <v>4.8093236263492704E-2</v>
      </c>
      <c r="K52" s="3">
        <f t="shared" si="3"/>
        <v>-8.3742386469233321E-2</v>
      </c>
      <c r="L52" s="3">
        <f t="shared" si="4"/>
        <v>-2.3887647065565926E-4</v>
      </c>
      <c r="M52" s="3" cm="1">
        <f t="array" ref="M52">MMULT(H52:L52,MMULT(_xlfn.ANCHORARRAY($R$71),TRANSPOSE(H52:L52)))</f>
        <v>3.3677892342073821</v>
      </c>
      <c r="N52" s="3">
        <f t="shared" si="5"/>
        <v>10.03532848487893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15">
      <c r="A53" s="1">
        <v>199605</v>
      </c>
      <c r="B53" s="2">
        <v>2.6792685298188415E-2</v>
      </c>
      <c r="C53" s="2">
        <v>0.11252083123372859</v>
      </c>
      <c r="D53" s="2">
        <v>1.6453074260307926E-2</v>
      </c>
      <c r="E53" s="2">
        <v>0.11278180189622665</v>
      </c>
      <c r="F53" s="2">
        <v>4.6419878054647416E-2</v>
      </c>
      <c r="G53" s="3">
        <v>5.7982436502726081E-2</v>
      </c>
      <c r="H53" s="3">
        <f t="shared" si="0"/>
        <v>-3.7933462592865973E-2</v>
      </c>
      <c r="I53" s="3">
        <f t="shared" si="1"/>
        <v>4.8186393738873554E-2</v>
      </c>
      <c r="J53" s="3">
        <f t="shared" si="2"/>
        <v>-3.1968928720595848E-2</v>
      </c>
      <c r="K53" s="3">
        <f t="shared" si="3"/>
        <v>5.2618253168680712E-2</v>
      </c>
      <c r="L53" s="3">
        <f t="shared" si="4"/>
        <v>-9.9709870783731558E-3</v>
      </c>
      <c r="M53" s="3" cm="1">
        <f t="array" ref="M53">MMULT(H53:L53,MMULT(_xlfn.ANCHORARRAY($R$71),TRANSPOSE(H53:L53)))</f>
        <v>3.7455744555159032</v>
      </c>
      <c r="N53" s="3">
        <f t="shared" si="5"/>
        <v>9.8464358742246691</v>
      </c>
      <c r="P53" s="7"/>
      <c r="Q53" s="7"/>
      <c r="R53" s="7"/>
      <c r="S53" s="7"/>
      <c r="T53" s="7"/>
      <c r="U53" s="7"/>
      <c r="V53" s="7"/>
      <c r="W53" s="8"/>
      <c r="X53" s="7"/>
      <c r="Y53" s="7"/>
      <c r="Z53" s="7"/>
      <c r="AA53" s="7"/>
      <c r="AB53" s="7"/>
      <c r="AC53" s="7"/>
    </row>
    <row r="54" spans="1:29" x14ac:dyDescent="0.15">
      <c r="A54" s="1">
        <v>199606</v>
      </c>
      <c r="B54" s="2">
        <v>-2.0405510143595228E-2</v>
      </c>
      <c r="C54" s="2">
        <v>2.5775737975198464E-2</v>
      </c>
      <c r="D54" s="2">
        <v>6.6779202223838666E-2</v>
      </c>
      <c r="E54" s="2">
        <v>-3.6665580636031248E-3</v>
      </c>
      <c r="F54" s="2">
        <v>1.9495907543143884E-2</v>
      </c>
      <c r="G54" s="3">
        <v>6.7703238390660163E-3</v>
      </c>
      <c r="H54" s="3">
        <f t="shared" si="0"/>
        <v>-2.9095130804949725E-2</v>
      </c>
      <c r="I54" s="3">
        <f t="shared" si="1"/>
        <v>2.171782051105433E-2</v>
      </c>
      <c r="J54" s="3">
        <f t="shared" si="2"/>
        <v>5.6662959679531402E-2</v>
      </c>
      <c r="K54" s="3">
        <f t="shared" si="3"/>
        <v>-4.0214417599965307E-3</v>
      </c>
      <c r="L54" s="3">
        <f t="shared" si="4"/>
        <v>1.4472507484440695E-2</v>
      </c>
      <c r="M54" s="3" cm="1">
        <f t="array" ref="M54">MMULT(H54:L54,MMULT(_xlfn.ANCHORARRAY($R$71),TRANSPOSE(H54:L54)))</f>
        <v>2.7972740944267684</v>
      </c>
      <c r="N54" s="3">
        <f t="shared" si="5"/>
        <v>10.320586054769237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15">
      <c r="A55" s="1">
        <v>199607</v>
      </c>
      <c r="B55" s="2">
        <v>-2.0856720439225845E-2</v>
      </c>
      <c r="C55" s="2">
        <v>7.7660876332566076E-2</v>
      </c>
      <c r="D55" s="2">
        <v>5.7565517649132029E-2</v>
      </c>
      <c r="E55" s="2">
        <v>6.0187089838755696E-2</v>
      </c>
      <c r="F55" s="2">
        <v>6.7073075662752918E-2</v>
      </c>
      <c r="G55" s="3">
        <v>2.9141754110820199E-2</v>
      </c>
      <c r="H55" s="3">
        <f t="shared" si="0"/>
        <v>-5.402526212896526E-2</v>
      </c>
      <c r="I55" s="3">
        <f t="shared" si="1"/>
        <v>4.7271845099551513E-2</v>
      </c>
      <c r="J55" s="3">
        <f t="shared" si="2"/>
        <v>3.071583834461997E-2</v>
      </c>
      <c r="K55" s="3">
        <f t="shared" si="3"/>
        <v>3.3705469520918921E-2</v>
      </c>
      <c r="L55" s="3">
        <f t="shared" si="4"/>
        <v>3.9610381394609664E-2</v>
      </c>
      <c r="M55" s="3" cm="1">
        <f t="array" ref="M55">MMULT(H55:L55,MMULT(_xlfn.ANCHORARRAY($R$71),TRANSPOSE(H55:L55)))</f>
        <v>6.2427571033213134</v>
      </c>
      <c r="N55" s="3">
        <f t="shared" si="5"/>
        <v>8.5978445503219643</v>
      </c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15">
      <c r="A56" s="1">
        <v>199608</v>
      </c>
      <c r="B56" s="2">
        <v>8.0997541407420194E-3</v>
      </c>
      <c r="C56" s="2">
        <v>-4.5280930007898217E-3</v>
      </c>
      <c r="D56" s="2">
        <v>5.4850928106676966E-2</v>
      </c>
      <c r="E56" s="2">
        <v>3.2224980488337898E-2</v>
      </c>
      <c r="F56" s="2">
        <v>3.1352122560779627E-2</v>
      </c>
      <c r="G56" s="3">
        <v>9.9775168339474654E-3</v>
      </c>
      <c r="H56" s="3">
        <f t="shared" si="0"/>
        <v>-4.0991917220331506E-3</v>
      </c>
      <c r="I56" s="3">
        <f t="shared" si="1"/>
        <v>-1.2360868066844714E-2</v>
      </c>
      <c r="J56" s="3">
        <f t="shared" si="2"/>
        <v>4.2335761555021806E-2</v>
      </c>
      <c r="K56" s="3">
        <f t="shared" si="3"/>
        <v>2.8124538924006019E-2</v>
      </c>
      <c r="L56" s="3">
        <f t="shared" si="4"/>
        <v>2.3111800458005583E-2</v>
      </c>
      <c r="M56" s="3" cm="1">
        <f t="array" ref="M56">MMULT(H56:L56,MMULT(_xlfn.ANCHORARRAY($R$71),TRANSPOSE(H56:L56)))</f>
        <v>1.4873596763640604</v>
      </c>
      <c r="N56" s="3">
        <f t="shared" si="5"/>
        <v>10.97554326380059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15">
      <c r="A57" s="1">
        <v>199609</v>
      </c>
      <c r="B57" s="2">
        <v>-2.8233409857514807E-2</v>
      </c>
      <c r="C57" s="2">
        <v>-3.3350812675721785E-2</v>
      </c>
      <c r="D57" s="2">
        <v>2.306883539150309E-2</v>
      </c>
      <c r="E57" s="2">
        <v>7.0616314017704684E-2</v>
      </c>
      <c r="F57" s="2">
        <v>9.4658875293903363E-3</v>
      </c>
      <c r="G57" s="3">
        <v>-5.4621340002604006E-3</v>
      </c>
      <c r="H57" s="3">
        <f t="shared" si="0"/>
        <v>-2.3538219364886707E-2</v>
      </c>
      <c r="I57" s="3">
        <f t="shared" si="1"/>
        <v>-2.3011159884964244E-2</v>
      </c>
      <c r="J57" s="3">
        <f t="shared" si="2"/>
        <v>2.2102256377411849E-2</v>
      </c>
      <c r="K57" s="3">
        <f t="shared" si="3"/>
        <v>8.4547249346682507E-2</v>
      </c>
      <c r="L57" s="3">
        <f t="shared" si="4"/>
        <v>1.6712052582390394E-2</v>
      </c>
      <c r="M57" s="3" cm="1">
        <f t="array" ref="M57">MMULT(H57:L57,MMULT(_xlfn.ANCHORARRAY($R$71),TRANSPOSE(H57:L57)))</f>
        <v>3.2605591410526844</v>
      </c>
      <c r="N57" s="3">
        <f t="shared" si="5"/>
        <v>10.088943531456279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15">
      <c r="A58" s="1">
        <v>199610</v>
      </c>
      <c r="B58" s="2">
        <v>4.2091011585656389E-2</v>
      </c>
      <c r="C58" s="2">
        <v>6.0243963158013177E-2</v>
      </c>
      <c r="D58" s="2">
        <v>1.0276659131181219E-2</v>
      </c>
      <c r="E58" s="2">
        <v>0.13328135733302368</v>
      </c>
      <c r="F58" s="2">
        <v>3.8425982180414459E-2</v>
      </c>
      <c r="G58" s="3">
        <v>6.7940511014487642E-2</v>
      </c>
      <c r="H58" s="3">
        <f t="shared" si="0"/>
        <v>-3.3531306850021383E-2</v>
      </c>
      <c r="I58" s="3">
        <f t="shared" si="1"/>
        <v>-1.5811101480611989E-2</v>
      </c>
      <c r="J58" s="3">
        <f t="shared" si="2"/>
        <v>-4.5593808613567238E-2</v>
      </c>
      <c r="K58" s="3">
        <f t="shared" si="3"/>
        <v>6.148815476282686E-2</v>
      </c>
      <c r="L58" s="3">
        <f t="shared" si="4"/>
        <v>-2.7953165374185178E-2</v>
      </c>
      <c r="M58" s="3" cm="1">
        <f t="array" ref="M58">MMULT(H58:L58,MMULT(_xlfn.ANCHORARRAY($R$71),TRANSPOSE(H58:L58)))</f>
        <v>4.2301653485747224</v>
      </c>
      <c r="N58" s="3">
        <f t="shared" si="5"/>
        <v>9.6041404276952598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15">
      <c r="A59" s="1">
        <v>199611</v>
      </c>
      <c r="B59" s="2">
        <v>-5.4938348150379082E-2</v>
      </c>
      <c r="C59" s="2">
        <v>-7.6383534070650863E-2</v>
      </c>
      <c r="D59" s="2">
        <v>-1.2761842014213834E-2</v>
      </c>
      <c r="E59" s="2">
        <v>-2.9814547656119347E-2</v>
      </c>
      <c r="F59" s="2">
        <v>-4.1639662430560012E-2</v>
      </c>
      <c r="G59" s="3">
        <v>-4.8671691410910822E-2</v>
      </c>
      <c r="H59" s="3">
        <f t="shared" si="0"/>
        <v>-2.9630628815917395E-3</v>
      </c>
      <c r="I59" s="3">
        <f t="shared" si="1"/>
        <v>-1.5186347440454932E-2</v>
      </c>
      <c r="J59" s="3">
        <f t="shared" si="2"/>
        <v>1.8591568690030535E-2</v>
      </c>
      <c r="K59" s="3">
        <f t="shared" si="3"/>
        <v>3.4579174910139537E-2</v>
      </c>
      <c r="L59" s="3">
        <f t="shared" si="4"/>
        <v>8.9471366194298491E-3</v>
      </c>
      <c r="M59" s="3" cm="1">
        <f t="array" ref="M59">MMULT(H59:L59,MMULT(_xlfn.ANCHORARRAY($R$71),TRANSPOSE(H59:L59)))</f>
        <v>0.77618204710513239</v>
      </c>
      <c r="N59" s="3">
        <f t="shared" si="5"/>
        <v>11.331132078430056</v>
      </c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15">
      <c r="A60" s="1">
        <v>199612</v>
      </c>
      <c r="B60" s="2">
        <v>-5.0603363237134207E-2</v>
      </c>
      <c r="C60" s="2">
        <v>8.437449613732044E-2</v>
      </c>
      <c r="D60" s="2">
        <v>2.934898208238136E-3</v>
      </c>
      <c r="E60" s="2">
        <v>6.8704839149096822E-2</v>
      </c>
      <c r="F60" s="2">
        <v>-3.0425724229629771E-2</v>
      </c>
      <c r="G60" s="3">
        <v>-1.0770165270535183E-2</v>
      </c>
      <c r="H60" s="3">
        <f t="shared" si="0"/>
        <v>-4.0100100721265478E-2</v>
      </c>
      <c r="I60" s="3">
        <f t="shared" si="1"/>
        <v>0.10096168757753099</v>
      </c>
      <c r="J60" s="3">
        <f t="shared" si="2"/>
        <v>5.9386333181605635E-3</v>
      </c>
      <c r="K60" s="3">
        <f t="shared" si="3"/>
        <v>8.8834820908823053E-2</v>
      </c>
      <c r="L60" s="3">
        <f t="shared" si="4"/>
        <v>-1.7855425945104135E-2</v>
      </c>
      <c r="M60" s="3" cm="1">
        <f t="array" ref="M60">MMULT(H60:L60,MMULT(_xlfn.ANCHORARRAY($R$71),TRANSPOSE(H60:L60)))</f>
        <v>8.7884768185926294</v>
      </c>
      <c r="N60" s="3">
        <f t="shared" si="5"/>
        <v>7.3249846926863063</v>
      </c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15">
      <c r="A61" s="1">
        <v>199701</v>
      </c>
      <c r="B61" s="2">
        <v>-0.14888595406523517</v>
      </c>
      <c r="C61" s="2">
        <v>-0.17029134806911259</v>
      </c>
      <c r="D61" s="2">
        <v>-0.15024783877416767</v>
      </c>
      <c r="E61" s="2">
        <v>-0.13099985398778455</v>
      </c>
      <c r="F61" s="2">
        <v>-0.15159833503981429</v>
      </c>
      <c r="G61" s="3">
        <v>-0.1334210684396919</v>
      </c>
      <c r="H61" s="3">
        <f t="shared" si="0"/>
        <v>-4.1775139515528859E-3</v>
      </c>
      <c r="I61" s="3">
        <f t="shared" si="1"/>
        <v>-9.3443706889151656E-3</v>
      </c>
      <c r="J61" s="3">
        <f t="shared" si="2"/>
        <v>-5.5503383163492209E-2</v>
      </c>
      <c r="K61" s="3">
        <f t="shared" si="3"/>
        <v>3.2369420233658949E-2</v>
      </c>
      <c r="L61" s="3">
        <f t="shared" si="4"/>
        <v>-1.6005070953180933E-2</v>
      </c>
      <c r="M61" s="3" cm="1">
        <f t="array" ref="M61">MMULT(H61:L61,MMULT(_xlfn.ANCHORARRAY($R$71),TRANSPOSE(H61:L61)))</f>
        <v>1.49370587698809</v>
      </c>
      <c r="N61" s="3">
        <f t="shared" si="5"/>
        <v>10.972370163488575</v>
      </c>
      <c r="P61" s="7"/>
      <c r="Q61" s="7"/>
      <c r="R61" s="8" t="s">
        <v>41</v>
      </c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15">
      <c r="A62" s="1">
        <v>199702</v>
      </c>
      <c r="B62" s="2">
        <v>0.12005625488496062</v>
      </c>
      <c r="C62" s="2">
        <v>0.15112551765077745</v>
      </c>
      <c r="D62" s="2">
        <v>7.5301049834986311E-2</v>
      </c>
      <c r="E62" s="2">
        <v>0.16276407414617608</v>
      </c>
      <c r="F62" s="2">
        <v>8.7742691870188669E-2</v>
      </c>
      <c r="G62" s="3">
        <v>0.11669711182730605</v>
      </c>
      <c r="H62" s="3">
        <f t="shared" si="0"/>
        <v>-8.9157585148507273E-3</v>
      </c>
      <c r="I62" s="3">
        <f t="shared" si="1"/>
        <v>1.7684063881429291E-2</v>
      </c>
      <c r="J62" s="3">
        <f t="shared" si="2"/>
        <v>-1.7038498627142365E-2</v>
      </c>
      <c r="K62" s="3">
        <f t="shared" si="3"/>
        <v>3.4029904792925475E-2</v>
      </c>
      <c r="L62" s="3">
        <f t="shared" si="4"/>
        <v>-2.7540960090300673E-2</v>
      </c>
      <c r="M62" s="3" cm="1">
        <f t="array" ref="M62">MMULT(H62:L62,MMULT(_xlfn.ANCHORARRAY($R$71),TRANSPOSE(H62:L62)))</f>
        <v>1.3571542231633447</v>
      </c>
      <c r="N62" s="3">
        <f t="shared" si="5"/>
        <v>11.040645990400948</v>
      </c>
      <c r="P62" s="7"/>
      <c r="Q62" s="7"/>
      <c r="R62" s="11" cm="1">
        <f t="array" ref="R62:V66">MMULT(TRANSPOSE(H2:L199),H2:L199)/198</f>
        <v>6.2349958711682793E-4</v>
      </c>
      <c r="S62" s="11">
        <v>-1.9654752838397306E-4</v>
      </c>
      <c r="T62" s="11">
        <v>-2.0854681319458137E-5</v>
      </c>
      <c r="U62" s="11">
        <v>-5.9742537955162532E-4</v>
      </c>
      <c r="V62" s="11">
        <v>-1.4540664480616722E-4</v>
      </c>
      <c r="W62" s="7"/>
      <c r="X62" s="7"/>
      <c r="Y62" s="7"/>
      <c r="Z62" s="7"/>
      <c r="AA62" s="7"/>
      <c r="AB62" s="7"/>
      <c r="AC62" s="7"/>
    </row>
    <row r="63" spans="1:29" x14ac:dyDescent="0.15">
      <c r="A63" s="1">
        <v>199703</v>
      </c>
      <c r="B63" s="2">
        <v>-6.2946849954133612E-3</v>
      </c>
      <c r="C63" s="2">
        <v>7.0554409997651474E-2</v>
      </c>
      <c r="D63" s="2">
        <v>4.6205115918869333E-2</v>
      </c>
      <c r="E63" s="2">
        <v>7.4646928023538117E-2</v>
      </c>
      <c r="F63" s="2">
        <v>5.321483353936203E-2</v>
      </c>
      <c r="G63" s="3">
        <v>3.4948863929902187E-2</v>
      </c>
      <c r="H63" s="3">
        <f t="shared" si="0"/>
        <v>-4.5817392732548728E-2</v>
      </c>
      <c r="I63" s="3">
        <f t="shared" si="1"/>
        <v>3.3330425994199553E-2</v>
      </c>
      <c r="J63" s="3">
        <f t="shared" si="2"/>
        <v>1.5011820505025999E-2</v>
      </c>
      <c r="K63" s="3">
        <f t="shared" si="3"/>
        <v>4.1383406551776761E-2</v>
      </c>
      <c r="L63" s="3">
        <f t="shared" si="4"/>
        <v>1.992741353155817E-2</v>
      </c>
      <c r="M63" s="3" cm="1">
        <f t="array" ref="M63">MMULT(H63:L63,MMULT(_xlfn.ANCHORARRAY($R$71),TRANSPOSE(H63:L63)))</f>
        <v>3.7178110185562372</v>
      </c>
      <c r="N63" s="3">
        <f t="shared" si="5"/>
        <v>9.8603175927045026</v>
      </c>
      <c r="P63" s="7"/>
      <c r="Q63" s="7"/>
      <c r="R63" s="11">
        <v>-1.9654752838397306E-4</v>
      </c>
      <c r="S63" s="11">
        <v>1.7814338933188592E-3</v>
      </c>
      <c r="T63" s="11">
        <v>2.673166741972843E-5</v>
      </c>
      <c r="U63" s="11">
        <v>1.2863024947909864E-4</v>
      </c>
      <c r="V63" s="11">
        <v>-1.1735554973963712E-5</v>
      </c>
      <c r="W63" s="7"/>
      <c r="X63" s="7"/>
      <c r="Y63" s="7"/>
      <c r="Z63" s="7"/>
      <c r="AA63" s="7"/>
      <c r="AB63" s="7"/>
      <c r="AC63" s="7"/>
    </row>
    <row r="64" spans="1:29" x14ac:dyDescent="0.15">
      <c r="A64" s="1">
        <v>199704</v>
      </c>
      <c r="B64" s="2">
        <v>6.1647206071259383E-2</v>
      </c>
      <c r="C64" s="2">
        <v>9.1684783393200561E-2</v>
      </c>
      <c r="D64" s="2">
        <v>9.6246187445692286E-2</v>
      </c>
      <c r="E64" s="2">
        <v>2.6646113317001254E-2</v>
      </c>
      <c r="F64" s="2">
        <v>0.14406116499566071</v>
      </c>
      <c r="G64" s="3">
        <v>7.2039389747342239E-2</v>
      </c>
      <c r="H64" s="3">
        <f t="shared" si="0"/>
        <v>-1.8460124166867022E-2</v>
      </c>
      <c r="I64" s="3">
        <f t="shared" si="1"/>
        <v>1.0805349417051816E-2</v>
      </c>
      <c r="J64" s="3">
        <f t="shared" si="2"/>
        <v>3.7309830429189519E-2</v>
      </c>
      <c r="K64" s="3">
        <f t="shared" si="3"/>
        <v>-4.9934012744258113E-2</v>
      </c>
      <c r="L64" s="3">
        <f t="shared" si="4"/>
        <v>7.3570704722201577E-2</v>
      </c>
      <c r="M64" s="3" cm="1">
        <f t="array" ref="M64">MMULT(H64:L64,MMULT(_xlfn.ANCHORARRAY($R$71),TRANSPOSE(H64:L64)))</f>
        <v>6.9957234582663705</v>
      </c>
      <c r="N64" s="3">
        <f t="shared" si="5"/>
        <v>8.2213613728494366</v>
      </c>
      <c r="P64" s="7"/>
      <c r="Q64" s="7"/>
      <c r="R64" s="11">
        <v>-2.0854681319458137E-5</v>
      </c>
      <c r="S64" s="11">
        <v>2.673166741972843E-5</v>
      </c>
      <c r="T64" s="11">
        <v>2.7367600076418242E-3</v>
      </c>
      <c r="U64" s="11">
        <v>-3.4071884963619067E-4</v>
      </c>
      <c r="V64" s="11">
        <v>3.2790892496001583E-4</v>
      </c>
      <c r="W64" s="7"/>
      <c r="X64" s="7"/>
      <c r="Y64" s="7"/>
      <c r="Z64" s="7"/>
      <c r="AA64" s="7"/>
      <c r="AB64" s="7"/>
      <c r="AC64" s="7"/>
    </row>
    <row r="65" spans="1:29" x14ac:dyDescent="0.15">
      <c r="A65" s="1">
        <v>199705</v>
      </c>
      <c r="B65" s="2">
        <v>-0.10134791628412336</v>
      </c>
      <c r="C65" s="2">
        <v>-3.6157648320894506E-2</v>
      </c>
      <c r="D65" s="2">
        <v>-1.9016561575808773E-2</v>
      </c>
      <c r="E65" s="2">
        <v>-1.5375161885327487E-2</v>
      </c>
      <c r="F65" s="2">
        <v>-3.513836926519924E-2</v>
      </c>
      <c r="G65" s="3">
        <v>-4.7359068085329893E-2</v>
      </c>
      <c r="H65" s="3">
        <f t="shared" si="0"/>
        <v>-5.0808909444412596E-2</v>
      </c>
      <c r="I65" s="3">
        <f t="shared" si="1"/>
        <v>2.3494584155646654E-2</v>
      </c>
      <c r="J65" s="3">
        <f t="shared" si="2"/>
        <v>1.1355029944692552E-2</v>
      </c>
      <c r="K65" s="3">
        <f t="shared" si="3"/>
        <v>4.7485598170531884E-2</v>
      </c>
      <c r="L65" s="3">
        <f t="shared" si="4"/>
        <v>1.4131824604384578E-2</v>
      </c>
      <c r="M65" s="3" cm="1">
        <f t="array" ref="M65">MMULT(H65:L65,MMULT(_xlfn.ANCHORARRAY($R$71),TRANSPOSE(H65:L65)))</f>
        <v>4.2087369318339594</v>
      </c>
      <c r="N65" s="3">
        <f t="shared" si="5"/>
        <v>9.6148546360656404</v>
      </c>
      <c r="P65" s="7"/>
      <c r="Q65" s="7"/>
      <c r="R65" s="11">
        <v>-5.9742537955162532E-4</v>
      </c>
      <c r="S65" s="11">
        <v>1.2863024947909864E-4</v>
      </c>
      <c r="T65" s="11">
        <v>-3.4071884963619067E-4</v>
      </c>
      <c r="U65" s="11">
        <v>3.2721620789939645E-3</v>
      </c>
      <c r="V65" s="11">
        <v>-1.9461132021769648E-5</v>
      </c>
      <c r="W65" s="7"/>
      <c r="X65" s="7"/>
      <c r="Y65" s="7"/>
      <c r="Z65" s="7"/>
      <c r="AA65" s="7"/>
      <c r="AB65" s="7"/>
      <c r="AC65" s="7"/>
    </row>
    <row r="66" spans="1:29" x14ac:dyDescent="0.15">
      <c r="A66" s="1">
        <v>199706</v>
      </c>
      <c r="B66" s="2">
        <v>2.5652564209470378E-2</v>
      </c>
      <c r="C66" s="2">
        <v>-9.2436593905081479E-3</v>
      </c>
      <c r="D66" s="2">
        <v>-2.7932690243975485E-2</v>
      </c>
      <c r="E66" s="2">
        <v>2.2368880882024118E-2</v>
      </c>
      <c r="F66" s="2">
        <v>1.6304673758148439E-2</v>
      </c>
      <c r="G66" s="3">
        <v>1.1182407910314808E-2</v>
      </c>
      <c r="H66" s="3">
        <f t="shared" si="0"/>
        <v>1.2135221036021642E-2</v>
      </c>
      <c r="I66" s="3">
        <f t="shared" si="1"/>
        <v>-1.8494588040197886E-2</v>
      </c>
      <c r="J66" s="3">
        <f t="shared" si="2"/>
        <v>-4.1349094149899596E-2</v>
      </c>
      <c r="K66" s="3">
        <f t="shared" si="3"/>
        <v>1.6861293175162273E-2</v>
      </c>
      <c r="L66" s="3">
        <f t="shared" si="4"/>
        <v>6.8558055309421041E-3</v>
      </c>
      <c r="M66" s="3" cm="1">
        <f t="array" ref="M66">MMULT(H66:L66,MMULT(_xlfn.ANCHORARRAY($R$71),TRANSPOSE(H66:L66)))</f>
        <v>1.4216077613497553</v>
      </c>
      <c r="N66" s="3">
        <f t="shared" si="5"/>
        <v>11.008419221307744</v>
      </c>
      <c r="P66" s="7"/>
      <c r="Q66" s="7"/>
      <c r="R66" s="11">
        <v>-1.4540664480616722E-4</v>
      </c>
      <c r="S66" s="11">
        <v>-1.1735554973963712E-5</v>
      </c>
      <c r="T66" s="11">
        <v>3.2790892496001583E-4</v>
      </c>
      <c r="U66" s="11">
        <v>-1.9461132021769648E-5</v>
      </c>
      <c r="V66" s="11">
        <v>9.4897612602367796E-4</v>
      </c>
      <c r="W66" s="7"/>
      <c r="X66" s="7"/>
      <c r="Y66" s="7"/>
      <c r="Z66" s="7"/>
      <c r="AA66" s="7"/>
      <c r="AB66" s="7"/>
      <c r="AC66" s="7"/>
    </row>
    <row r="67" spans="1:29" x14ac:dyDescent="0.15">
      <c r="A67" s="1">
        <v>199707</v>
      </c>
      <c r="B67" s="2">
        <v>6.001338130614077E-2</v>
      </c>
      <c r="C67" s="2">
        <v>5.8610628621324129E-2</v>
      </c>
      <c r="D67" s="2">
        <v>7.7293211109028634E-2</v>
      </c>
      <c r="E67" s="2">
        <v>9.7439943584774175E-2</v>
      </c>
      <c r="F67" s="2">
        <v>4.697726233520011E-2</v>
      </c>
      <c r="G67" s="3">
        <v>7.3168089045476253E-2</v>
      </c>
      <c r="H67" s="3">
        <f t="shared" ref="H67:H130" si="9">B67-$R$32-$R$37*G67</f>
        <v>-2.132897685144327E-2</v>
      </c>
      <c r="I67" s="3">
        <f t="shared" ref="I67:I130" si="10">C67-$R$33-$R$38*G67</f>
        <v>-2.3597281418669971E-2</v>
      </c>
      <c r="J67" s="3">
        <f t="shared" ref="J67:J130" si="11">D67-$R$34-$R$39*G67</f>
        <v>1.7512606849627875E-2</v>
      </c>
      <c r="K67" s="3">
        <f t="shared" ref="K67:K130" si="12">E67-$R$35-$R$40*G67</f>
        <v>1.9541652840750282E-2</v>
      </c>
      <c r="L67" s="3">
        <f t="shared" ref="L67:L130" si="13">F67-$R$36-$R$41*G67</f>
        <v>-2.4645321156004076E-2</v>
      </c>
      <c r="M67" s="3" cm="1">
        <f t="array" ref="M67">MMULT(H67:L67,MMULT(_xlfn.ANCHORARRAY($R$71),TRANSPOSE(H67:L67)))</f>
        <v>2.5978908431466943</v>
      </c>
      <c r="N67" s="3">
        <f t="shared" ref="N67:N130" si="14">-(5/2)*LN(2*PI())-(1/2)*LN(MDETERM(_xlfn.ANCHORARRAY($R$62)))-(M67)/2</f>
        <v>10.420277680409274</v>
      </c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15">
      <c r="A68" s="1">
        <v>199708</v>
      </c>
      <c r="B68" s="2">
        <v>6.8847519641513713E-2</v>
      </c>
      <c r="C68" s="2">
        <v>-4.9377759828072174E-2</v>
      </c>
      <c r="D68" s="2">
        <v>3.0774161168257777E-2</v>
      </c>
      <c r="E68" s="2">
        <v>2.2838575170320286E-2</v>
      </c>
      <c r="F68" s="2">
        <v>5.2926613626989139E-2</v>
      </c>
      <c r="G68" s="3">
        <v>2.166532809250258E-2</v>
      </c>
      <c r="H68" s="3">
        <f t="shared" si="9"/>
        <v>4.3859717397299658E-2</v>
      </c>
      <c r="I68" s="3">
        <f t="shared" si="10"/>
        <v>-7.0967057575945208E-2</v>
      </c>
      <c r="J68" s="3">
        <f t="shared" si="11"/>
        <v>9.5167171589483172E-3</v>
      </c>
      <c r="K68" s="3">
        <f t="shared" si="12"/>
        <v>5.0883864631354817E-3</v>
      </c>
      <c r="L68" s="3">
        <f t="shared" si="13"/>
        <v>3.2963025183651365E-2</v>
      </c>
      <c r="M68" s="3" cm="1">
        <f t="array" ref="M68">MMULT(H68:L68,MMULT(_xlfn.ANCHORARRAY($R$71),TRANSPOSE(H68:L68)))</f>
        <v>7.8821338800436376</v>
      </c>
      <c r="N68" s="3">
        <f t="shared" si="14"/>
        <v>7.7781561619608022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15">
      <c r="A69" s="1">
        <v>199709</v>
      </c>
      <c r="B69" s="2">
        <v>5.7452076219706612E-2</v>
      </c>
      <c r="C69" s="2">
        <v>7.7858638179974918E-2</v>
      </c>
      <c r="D69" s="2">
        <v>6.472421450125837E-2</v>
      </c>
      <c r="E69" s="2">
        <v>8.9878861246906888E-3</v>
      </c>
      <c r="F69" s="2">
        <v>8.6846583904141628E-2</v>
      </c>
      <c r="G69" s="3">
        <v>5.3005665535191419E-2</v>
      </c>
      <c r="H69" s="3">
        <f t="shared" si="9"/>
        <v>-1.8284661820798312E-3</v>
      </c>
      <c r="I69" s="3">
        <f t="shared" si="10"/>
        <v>1.9381846841665384E-2</v>
      </c>
      <c r="J69" s="3">
        <f t="shared" si="11"/>
        <v>2.0024748758414451E-2</v>
      </c>
      <c r="K69" s="3">
        <f t="shared" si="12"/>
        <v>-4.5363482392893714E-2</v>
      </c>
      <c r="L69" s="3">
        <f t="shared" si="13"/>
        <v>3.5447586818758113E-2</v>
      </c>
      <c r="M69" s="3" cm="1">
        <f t="array" ref="M69">MMULT(H69:L69,MMULT(_xlfn.ANCHORARRAY($R$71),TRANSPOSE(H69:L69)))</f>
        <v>2.210377479600055</v>
      </c>
      <c r="N69" s="3">
        <f t="shared" si="14"/>
        <v>10.614034362182593</v>
      </c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15">
      <c r="A70" s="1">
        <v>199710</v>
      </c>
      <c r="B70" s="2">
        <v>-0.28493446955911794</v>
      </c>
      <c r="C70" s="2">
        <v>-0.24460630296673896</v>
      </c>
      <c r="D70" s="2">
        <v>-0.25366958026651054</v>
      </c>
      <c r="E70" s="2">
        <v>-0.1464132572492241</v>
      </c>
      <c r="F70" s="2">
        <v>-0.22439519000077654</v>
      </c>
      <c r="G70" s="3">
        <v>-0.23700279795457013</v>
      </c>
      <c r="H70" s="3">
        <f t="shared" si="9"/>
        <v>-2.6886428625205572E-2</v>
      </c>
      <c r="I70" s="3">
        <f t="shared" si="10"/>
        <v>3.8256093816759817E-2</v>
      </c>
      <c r="J70" s="3">
        <f t="shared" si="11"/>
        <v>-8.1447810988578728E-2</v>
      </c>
      <c r="K70" s="3">
        <f t="shared" si="12"/>
        <v>0.13792515184446238</v>
      </c>
      <c r="L70" s="3">
        <f t="shared" si="13"/>
        <v>1.5094019721555441E-2</v>
      </c>
      <c r="M70" s="3" cm="1">
        <f t="array" ref="M70">MMULT(H70:L70,MMULT(_xlfn.ANCHORARRAY($R$71),TRANSPOSE(H70:L70)))</f>
        <v>8.7965322201688778</v>
      </c>
      <c r="N70" s="3">
        <f t="shared" si="14"/>
        <v>7.3209569918981821</v>
      </c>
      <c r="P70" s="7"/>
      <c r="Q70" s="7"/>
      <c r="R70" s="8" t="s">
        <v>42</v>
      </c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15">
      <c r="A71" s="1">
        <v>199711</v>
      </c>
      <c r="B71" s="2">
        <v>-0.20206359062109941</v>
      </c>
      <c r="C71" s="2">
        <v>-0.20906517212646922</v>
      </c>
      <c r="D71" s="2">
        <v>-0.14646305421906045</v>
      </c>
      <c r="E71" s="2">
        <v>-0.15065688416621162</v>
      </c>
      <c r="F71" s="2">
        <v>-8.3646393801936544E-2</v>
      </c>
      <c r="G71" s="3">
        <v>-0.161190647457053</v>
      </c>
      <c r="H71" s="3">
        <f t="shared" si="9"/>
        <v>-2.6969550503301909E-2</v>
      </c>
      <c r="I71" s="3">
        <f t="shared" si="10"/>
        <v>-1.5433474299811151E-2</v>
      </c>
      <c r="J71" s="3">
        <f t="shared" si="11"/>
        <v>-3.0947441436050757E-2</v>
      </c>
      <c r="K71" s="3">
        <f t="shared" si="12"/>
        <v>4.5143417855497053E-2</v>
      </c>
      <c r="L71" s="3">
        <f t="shared" si="13"/>
        <v>7.9800688573177625E-2</v>
      </c>
      <c r="M71" s="3" cm="1">
        <f t="array" ref="M71">MMULT(H71:L71,MMULT(_xlfn.ANCHORARRAY($R$71),TRANSPOSE(H71:L71)))</f>
        <v>8.7745408384837553</v>
      </c>
      <c r="N71" s="3">
        <f t="shared" si="14"/>
        <v>7.3319526827407433</v>
      </c>
      <c r="P71" s="7"/>
      <c r="Q71" s="7"/>
      <c r="R71" s="11" cm="1">
        <f t="array" ref="R71:V75" xml:space="preserve"> MINVERSE(R62:V66)</f>
        <v>2111.7322281379538</v>
      </c>
      <c r="S71" s="11">
        <v>207.24027584829798</v>
      </c>
      <c r="T71" s="11">
        <v>22.505090271389424</v>
      </c>
      <c r="U71" s="11">
        <v>381.6928506766647</v>
      </c>
      <c r="V71" s="11">
        <v>326.18368806748049</v>
      </c>
      <c r="W71" s="7"/>
      <c r="X71" s="7"/>
      <c r="Y71" s="7"/>
      <c r="Z71" s="7"/>
      <c r="AA71" s="7"/>
      <c r="AB71" s="7"/>
      <c r="AC71" s="7"/>
    </row>
    <row r="72" spans="1:29" x14ac:dyDescent="0.15">
      <c r="A72" s="1">
        <v>199712</v>
      </c>
      <c r="B72" s="2">
        <v>5.9080001587380852E-3</v>
      </c>
      <c r="C72" s="2">
        <v>2.7550523835932799E-2</v>
      </c>
      <c r="D72" s="2">
        <v>-1.1244489852241519E-2</v>
      </c>
      <c r="E72" s="2">
        <v>8.474342721052168E-2</v>
      </c>
      <c r="F72" s="2">
        <v>1.7021232806489567E-2</v>
      </c>
      <c r="G72" s="3">
        <v>2.0749534603743628E-2</v>
      </c>
      <c r="H72" s="3">
        <f t="shared" si="9"/>
        <v>-1.8077736673594663E-2</v>
      </c>
      <c r="I72" s="3">
        <f t="shared" si="10"/>
        <v>7.0391125820560181E-3</v>
      </c>
      <c r="J72" s="3">
        <f t="shared" si="11"/>
        <v>-3.1816936423148326E-2</v>
      </c>
      <c r="K72" s="3">
        <f t="shared" si="12"/>
        <v>6.8062758645312207E-2</v>
      </c>
      <c r="L72" s="3">
        <f t="shared" si="13"/>
        <v>-2.0237840801919683E-3</v>
      </c>
      <c r="M72" s="3" cm="1">
        <f t="array" ref="M72">MMULT(H72:L72,MMULT(_xlfn.ANCHORARRAY($R$71),TRANSPOSE(H72:L72)))</f>
        <v>1.7264070887112912</v>
      </c>
      <c r="N72" s="3">
        <f t="shared" si="14"/>
        <v>10.856019557626976</v>
      </c>
      <c r="P72" s="7"/>
      <c r="Q72" s="7"/>
      <c r="R72" s="11">
        <v>207.24027584829798</v>
      </c>
      <c r="S72" s="11">
        <v>583.55762817887376</v>
      </c>
      <c r="T72" s="11">
        <v>-7.338768230771092</v>
      </c>
      <c r="U72" s="11">
        <v>14.382077645505444</v>
      </c>
      <c r="V72" s="11">
        <v>41.801710107166848</v>
      </c>
      <c r="W72" s="7"/>
      <c r="X72" s="7"/>
      <c r="Y72" s="7"/>
      <c r="Z72" s="7"/>
      <c r="AA72" s="7"/>
      <c r="AB72" s="7"/>
      <c r="AC72" s="7"/>
    </row>
    <row r="73" spans="1:29" x14ac:dyDescent="0.15">
      <c r="A73" s="1">
        <v>199801</v>
      </c>
      <c r="B73" s="2">
        <v>0.11099209989799938</v>
      </c>
      <c r="C73" s="2">
        <v>0.15421738206712385</v>
      </c>
      <c r="D73" s="2">
        <v>9.7604779610694511E-2</v>
      </c>
      <c r="E73" s="2">
        <v>7.802973450367269E-2</v>
      </c>
      <c r="F73" s="2">
        <v>5.1093440486172738E-2</v>
      </c>
      <c r="G73" s="3">
        <v>0.10563504063971814</v>
      </c>
      <c r="H73" s="3">
        <f t="shared" si="9"/>
        <v>-5.8757447597164447E-3</v>
      </c>
      <c r="I73" s="3">
        <f t="shared" si="10"/>
        <v>3.3795956584812936E-2</v>
      </c>
      <c r="J73" s="3">
        <f t="shared" si="11"/>
        <v>1.3539466027866265E-2</v>
      </c>
      <c r="K73" s="3">
        <f t="shared" si="12"/>
        <v>-3.7785465570681451E-2</v>
      </c>
      <c r="L73" s="3">
        <f t="shared" si="13"/>
        <v>-5.3094583392930134E-2</v>
      </c>
      <c r="M73" s="3" cm="1">
        <f t="array" ref="M73">MMULT(H73:L73,MMULT(_xlfn.ANCHORARRAY($R$71),TRANSPOSE(H73:L73)))</f>
        <v>5.0346386013355282</v>
      </c>
      <c r="N73" s="3">
        <f t="shared" si="14"/>
        <v>9.201903801314856</v>
      </c>
      <c r="P73" s="7"/>
      <c r="Q73" s="7"/>
      <c r="R73" s="11">
        <v>22.505090271389427</v>
      </c>
      <c r="S73" s="11">
        <v>-7.338768230771092</v>
      </c>
      <c r="T73" s="11">
        <v>386.59764361941689</v>
      </c>
      <c r="U73" s="11">
        <v>43.883323837244035</v>
      </c>
      <c r="V73" s="11">
        <v>-129.32731397301364</v>
      </c>
      <c r="W73" s="7"/>
      <c r="X73" s="7"/>
      <c r="Y73" s="7"/>
      <c r="Z73" s="7"/>
      <c r="AA73" s="7"/>
      <c r="AB73" s="7"/>
      <c r="AC73" s="7"/>
    </row>
    <row r="74" spans="1:29" x14ac:dyDescent="0.15">
      <c r="A74" s="1">
        <v>199802</v>
      </c>
      <c r="B74" s="2">
        <v>2.545796774506711E-2</v>
      </c>
      <c r="C74" s="2">
        <v>8.0589204869317588E-2</v>
      </c>
      <c r="D74" s="2">
        <v>3.9249738321152448E-4</v>
      </c>
      <c r="E74" s="2">
        <v>2.6447620326477926E-2</v>
      </c>
      <c r="F74" s="2">
        <v>-1.0889662350706647E-2</v>
      </c>
      <c r="G74" s="3">
        <v>1.635774873349705E-2</v>
      </c>
      <c r="H74" s="3">
        <f t="shared" si="9"/>
        <v>6.2777430407219177E-3</v>
      </c>
      <c r="I74" s="3">
        <f t="shared" si="10"/>
        <v>6.5246913872538823E-2</v>
      </c>
      <c r="J74" s="3">
        <f t="shared" si="11"/>
        <v>-1.6894970523773242E-2</v>
      </c>
      <c r="K74" s="3">
        <f t="shared" si="12"/>
        <v>1.4895950280177712E-2</v>
      </c>
      <c r="L74" s="3">
        <f t="shared" si="13"/>
        <v>-2.5529570844665048E-2</v>
      </c>
      <c r="M74" s="3" cm="1">
        <f t="array" ref="M74">MMULT(H74:L74,MMULT(_xlfn.ANCHORARRAY($R$71),TRANSPOSE(H74:L74)))</f>
        <v>3.375678062779107</v>
      </c>
      <c r="N74" s="3">
        <f t="shared" si="14"/>
        <v>10.031384070593067</v>
      </c>
      <c r="P74" s="7"/>
      <c r="Q74" s="7"/>
      <c r="R74" s="11">
        <v>381.6928506766647</v>
      </c>
      <c r="S74" s="11">
        <v>14.382077645505436</v>
      </c>
      <c r="T74" s="11">
        <v>43.883323837244028</v>
      </c>
      <c r="U74" s="11">
        <v>379.60617972461233</v>
      </c>
      <c r="V74" s="11">
        <v>51.283999173849537</v>
      </c>
      <c r="W74" s="7"/>
      <c r="X74" s="7"/>
      <c r="Y74" s="7"/>
      <c r="Z74" s="7"/>
      <c r="AA74" s="7"/>
      <c r="AB74" s="7"/>
      <c r="AC74" s="7"/>
    </row>
    <row r="75" spans="1:29" x14ac:dyDescent="0.15">
      <c r="A75" s="1">
        <v>199803</v>
      </c>
      <c r="B75" s="2">
        <v>4.5190485724177526E-2</v>
      </c>
      <c r="C75" s="2">
        <v>5.6658585601269816E-2</v>
      </c>
      <c r="D75" s="2">
        <v>3.9140932035106768E-2</v>
      </c>
      <c r="E75" s="2">
        <v>3.8276849716013294E-3</v>
      </c>
      <c r="F75" s="2">
        <v>2.1262748088433758E-2</v>
      </c>
      <c r="G75" s="3">
        <v>2.4318690249746502E-2</v>
      </c>
      <c r="H75" s="3">
        <f t="shared" si="9"/>
        <v>1.7299362506834368E-2</v>
      </c>
      <c r="I75" s="3">
        <f t="shared" si="10"/>
        <v>3.194628767040817E-2</v>
      </c>
      <c r="J75" s="3">
        <f t="shared" si="11"/>
        <v>1.5898819753772681E-2</v>
      </c>
      <c r="K75" s="3">
        <f t="shared" si="12"/>
        <v>-1.702126377915314E-2</v>
      </c>
      <c r="L75" s="3">
        <f t="shared" si="13"/>
        <v>-1.3622515104421834E-3</v>
      </c>
      <c r="M75" s="3" cm="1">
        <f t="array" ref="M75">MMULT(H75:L75,MMULT(_xlfn.ANCHORARRAY($R$71),TRANSPOSE(H75:L75)))</f>
        <v>1.3961478470706197</v>
      </c>
      <c r="N75" s="3">
        <f t="shared" si="14"/>
        <v>11.021149178447311</v>
      </c>
      <c r="P75" s="7"/>
      <c r="Q75" s="7"/>
      <c r="R75" s="11">
        <v>326.18368806748043</v>
      </c>
      <c r="S75" s="11">
        <v>41.801710107166841</v>
      </c>
      <c r="T75" s="11">
        <v>-129.32731397301364</v>
      </c>
      <c r="U75" s="11">
        <v>51.28399917384953</v>
      </c>
      <c r="V75" s="11">
        <v>1150.0030793014032</v>
      </c>
      <c r="W75" s="7"/>
      <c r="X75" s="7"/>
      <c r="Y75" s="7"/>
      <c r="Z75" s="7"/>
      <c r="AA75" s="7"/>
      <c r="AB75" s="7"/>
      <c r="AC75" s="7"/>
    </row>
    <row r="76" spans="1:29" x14ac:dyDescent="0.15">
      <c r="A76" s="1">
        <v>199804</v>
      </c>
      <c r="B76" s="2">
        <v>4.6041239562092273E-2</v>
      </c>
      <c r="C76" s="2">
        <v>1.3178163796076234E-2</v>
      </c>
      <c r="D76" s="2">
        <v>3.9077454612805845E-2</v>
      </c>
      <c r="E76" s="2">
        <v>8.5921079361215482E-3</v>
      </c>
      <c r="F76" s="2">
        <v>3.6358653425341531E-2</v>
      </c>
      <c r="G76" s="3">
        <v>1.9525197713802053E-2</v>
      </c>
      <c r="H76" s="3">
        <f t="shared" si="9"/>
        <v>2.3395177738328752E-2</v>
      </c>
      <c r="I76" s="3">
        <f t="shared" si="10"/>
        <v>-5.8922062034476724E-3</v>
      </c>
      <c r="J76" s="3">
        <f t="shared" si="11"/>
        <v>1.9420790523043761E-2</v>
      </c>
      <c r="K76" s="3">
        <f t="shared" si="12"/>
        <v>-6.6587044656307194E-3</v>
      </c>
      <c r="L76" s="3">
        <f t="shared" si="13"/>
        <v>1.854168746571928E-2</v>
      </c>
      <c r="M76" s="3" cm="1">
        <f t="array" ref="M76">MMULT(H76:L76,MMULT(_xlfn.ANCHORARRAY($R$71),TRANSPOSE(H76:L76)))</f>
        <v>1.7379932222859067</v>
      </c>
      <c r="N76" s="3">
        <f t="shared" si="14"/>
        <v>10.850226490839667</v>
      </c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15">
      <c r="A77" s="1">
        <v>199805</v>
      </c>
      <c r="B77" s="2">
        <v>3.4004114388168506E-2</v>
      </c>
      <c r="C77" s="2">
        <v>6.805642728836564E-2</v>
      </c>
      <c r="D77" s="2">
        <v>3.3532243111875804E-2</v>
      </c>
      <c r="E77" s="2">
        <v>1.2977119270905354E-2</v>
      </c>
      <c r="F77" s="2">
        <v>6.0937435392397633E-2</v>
      </c>
      <c r="G77" s="3">
        <v>4.7128642989645156E-2</v>
      </c>
      <c r="H77" s="3">
        <f t="shared" si="9"/>
        <v>-1.8845763142087385E-2</v>
      </c>
      <c r="I77" s="3">
        <f t="shared" si="10"/>
        <v>1.6496875813095987E-2</v>
      </c>
      <c r="J77" s="3">
        <f t="shared" si="11"/>
        <v>-6.7713130306614119E-3</v>
      </c>
      <c r="K77" s="3">
        <f t="shared" si="12"/>
        <v>-3.4510699697071642E-2</v>
      </c>
      <c r="L77" s="3">
        <f t="shared" si="13"/>
        <v>1.5433288854032098E-2</v>
      </c>
      <c r="M77" s="3" cm="1">
        <f t="array" ref="M77">MMULT(H77:L77,MMULT(_xlfn.ANCHORARRAY($R$71),TRANSPOSE(H77:L77)))</f>
        <v>1.8356614951487633</v>
      </c>
      <c r="N77" s="3">
        <f t="shared" si="14"/>
        <v>10.80139235440824</v>
      </c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15">
      <c r="A78" s="1">
        <v>199806</v>
      </c>
      <c r="B78" s="2">
        <v>-4.1933751221112606E-2</v>
      </c>
      <c r="C78" s="2">
        <v>7.9682303647656636E-3</v>
      </c>
      <c r="D78" s="2">
        <v>-2.1563185912791872E-2</v>
      </c>
      <c r="E78" s="2">
        <v>-2.0765109319523564E-2</v>
      </c>
      <c r="F78" s="2">
        <v>-4.9032610532284138E-2</v>
      </c>
      <c r="G78" s="3">
        <v>-1.6425826186363228E-2</v>
      </c>
      <c r="H78" s="3">
        <f t="shared" si="9"/>
        <v>-2.5242038738471941E-2</v>
      </c>
      <c r="I78" s="3">
        <f t="shared" si="10"/>
        <v>3.1212119620173385E-2</v>
      </c>
      <c r="J78" s="3">
        <f t="shared" si="11"/>
        <v>-1.4329115812099551E-2</v>
      </c>
      <c r="K78" s="3">
        <f t="shared" si="12"/>
        <v>5.9699022202876276E-3</v>
      </c>
      <c r="L78" s="3">
        <f t="shared" si="13"/>
        <v>-3.0789494832980595E-2</v>
      </c>
      <c r="M78" s="3" cm="1">
        <f t="array" ref="M78">MMULT(H78:L78,MMULT(_xlfn.ANCHORARRAY($R$71),TRANSPOSE(H78:L78)))</f>
        <v>2.9699237327554728</v>
      </c>
      <c r="N78" s="3">
        <f t="shared" si="14"/>
        <v>10.234261235604885</v>
      </c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15">
      <c r="A79" s="1">
        <v>199807</v>
      </c>
      <c r="B79" s="2">
        <v>1.9135520382304518E-2</v>
      </c>
      <c r="C79" s="2">
        <v>1.9880191431837974E-2</v>
      </c>
      <c r="D79" s="2">
        <v>4.3863517982851166E-2</v>
      </c>
      <c r="E79" s="2">
        <v>7.3718805517376904E-2</v>
      </c>
      <c r="F79" s="2">
        <v>5.3920933657653866E-2</v>
      </c>
      <c r="G79" s="3">
        <v>3.3595232503660095E-2</v>
      </c>
      <c r="H79" s="3">
        <f t="shared" si="9"/>
        <v>-1.8906037674993152E-2</v>
      </c>
      <c r="I79" s="3">
        <f t="shared" si="10"/>
        <v>-1.5750571992842969E-2</v>
      </c>
      <c r="J79" s="3">
        <f t="shared" si="11"/>
        <v>1.368271509150187E-2</v>
      </c>
      <c r="K79" s="3">
        <f t="shared" si="12"/>
        <v>4.203613834622718E-2</v>
      </c>
      <c r="L79" s="3">
        <f t="shared" si="13"/>
        <v>2.1991251329364428E-2</v>
      </c>
      <c r="M79" s="3" cm="1">
        <f t="array" ref="M79">MMULT(H79:L79,MMULT(_xlfn.ANCHORARRAY($R$71),TRANSPOSE(H79:L79)))</f>
        <v>1.4553833840776265</v>
      </c>
      <c r="N79" s="3">
        <f t="shared" si="14"/>
        <v>10.991531409943807</v>
      </c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15">
      <c r="A80" s="1">
        <v>199808</v>
      </c>
      <c r="B80" s="2">
        <v>-4.3317184772627915E-2</v>
      </c>
      <c r="C80" s="2">
        <v>-8.2426229503441723E-2</v>
      </c>
      <c r="D80" s="2">
        <v>-3.5552690053579784E-2</v>
      </c>
      <c r="E80" s="2">
        <v>-3.5724813773891154E-2</v>
      </c>
      <c r="F80" s="2">
        <v>7.1520848389658668E-3</v>
      </c>
      <c r="G80" s="3">
        <v>-4.3804545554306039E-2</v>
      </c>
      <c r="H80" s="3">
        <f t="shared" si="9"/>
        <v>3.3324473032168775E-3</v>
      </c>
      <c r="I80" s="3">
        <f t="shared" si="10"/>
        <v>-2.6957660566579257E-2</v>
      </c>
      <c r="J80" s="3">
        <f t="shared" si="11"/>
        <v>-7.8398189306164087E-3</v>
      </c>
      <c r="K80" s="3">
        <f t="shared" si="12"/>
        <v>2.2984755550980389E-2</v>
      </c>
      <c r="L80" s="3">
        <f t="shared" si="13"/>
        <v>5.2856973501021996E-2</v>
      </c>
      <c r="M80" s="3" cm="1">
        <f t="array" ref="M80">MMULT(H80:L80,MMULT(_xlfn.ANCHORARRAY($R$71),TRANSPOSE(H80:L80)))</f>
        <v>4.0956843236759504</v>
      </c>
      <c r="N80" s="3">
        <f t="shared" si="14"/>
        <v>9.6713809401446458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15">
      <c r="A81" s="1">
        <v>199809</v>
      </c>
      <c r="B81" s="2">
        <v>7.5292147369477536E-2</v>
      </c>
      <c r="C81" s="2">
        <v>2.9083745226027496E-2</v>
      </c>
      <c r="D81" s="2">
        <v>3.4551013276855627E-2</v>
      </c>
      <c r="E81" s="2">
        <v>3.9293459152435574E-2</v>
      </c>
      <c r="F81" s="2">
        <v>3.9421849158490861E-2</v>
      </c>
      <c r="G81" s="3">
        <v>4.7386904850306298E-2</v>
      </c>
      <c r="H81" s="3">
        <f t="shared" si="9"/>
        <v>2.215967853348158E-2</v>
      </c>
      <c r="I81" s="3">
        <f t="shared" si="10"/>
        <v>-2.2779779770497742E-2</v>
      </c>
      <c r="J81" s="3">
        <f t="shared" si="11"/>
        <v>-5.9457181995985417E-3</v>
      </c>
      <c r="K81" s="3">
        <f t="shared" si="12"/>
        <v>-8.495973951557434E-3</v>
      </c>
      <c r="L81" s="3">
        <f t="shared" si="13"/>
        <v>-6.341342680244659E-3</v>
      </c>
      <c r="M81" s="3" cm="1">
        <f t="array" ref="M81">MMULT(H81:L81,MMULT(_xlfn.ANCHORARRAY($R$71),TRANSPOSE(H81:L81)))</f>
        <v>0.99241257240751068</v>
      </c>
      <c r="N81" s="3">
        <f t="shared" si="14"/>
        <v>11.223016815778866</v>
      </c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x14ac:dyDescent="0.15">
      <c r="A82" s="1">
        <v>199810</v>
      </c>
      <c r="B82" s="2">
        <v>7.1972627600773754E-3</v>
      </c>
      <c r="C82" s="2">
        <v>6.5266941453832709E-4</v>
      </c>
      <c r="D82" s="2">
        <v>1.7044890210671747E-2</v>
      </c>
      <c r="E82" s="2">
        <v>4.28357742357479E-2</v>
      </c>
      <c r="F82" s="2">
        <v>8.1040352670117527E-2</v>
      </c>
      <c r="G82" s="3">
        <v>3.9382131443946755E-2</v>
      </c>
      <c r="H82" s="3">
        <f t="shared" si="9"/>
        <v>-3.717634650886658E-2</v>
      </c>
      <c r="I82" s="3">
        <f t="shared" si="10"/>
        <v>-4.1789258630137015E-2</v>
      </c>
      <c r="J82" s="3">
        <f t="shared" si="11"/>
        <v>-1.7464411407790446E-2</v>
      </c>
      <c r="K82" s="3">
        <f t="shared" si="12"/>
        <v>4.3948094219716793E-3</v>
      </c>
      <c r="L82" s="3">
        <f t="shared" si="13"/>
        <v>4.3306216790847903E-2</v>
      </c>
      <c r="M82" s="3" cm="1">
        <f t="array" ref="M82">MMULT(H82:L82,MMULT(_xlfn.ANCHORARRAY($R$71),TRANSPOSE(H82:L82)))</f>
        <v>5.7589201527721761</v>
      </c>
      <c r="N82" s="3">
        <f t="shared" si="14"/>
        <v>8.8397630255965325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15">
      <c r="A83" s="1">
        <v>199811</v>
      </c>
      <c r="B83" s="2">
        <v>1.6653484162430732E-2</v>
      </c>
      <c r="C83" s="2">
        <v>-5.6160796085762674E-2</v>
      </c>
      <c r="D83" s="2">
        <v>-1.9554070004685356E-2</v>
      </c>
      <c r="E83" s="2">
        <v>-1.0173237978145296E-2</v>
      </c>
      <c r="F83" s="2">
        <v>-2.871787968301738E-2</v>
      </c>
      <c r="G83" s="3">
        <v>-3.5877277538457772E-3</v>
      </c>
      <c r="H83" s="3">
        <f t="shared" si="9"/>
        <v>1.9297690791991898E-2</v>
      </c>
      <c r="I83" s="3">
        <f t="shared" si="10"/>
        <v>-4.8027314448297019E-2</v>
      </c>
      <c r="J83" s="3">
        <f t="shared" si="11"/>
        <v>-2.192267195634949E-2</v>
      </c>
      <c r="K83" s="3">
        <f t="shared" si="12"/>
        <v>1.5686500826525085E-3</v>
      </c>
      <c r="L83" s="3">
        <f t="shared" si="13"/>
        <v>-2.3351806904869089E-2</v>
      </c>
      <c r="M83" s="3" cm="1">
        <f t="array" ref="M83">MMULT(H83:L83,MMULT(_xlfn.ANCHORARRAY($R$71),TRANSPOSE(H83:L83)))</f>
        <v>2.2091895353100548</v>
      </c>
      <c r="N83" s="3">
        <f t="shared" si="14"/>
        <v>10.614628334327593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x14ac:dyDescent="0.15">
      <c r="A84" s="1">
        <v>199812</v>
      </c>
      <c r="B84" s="2">
        <v>8.009163478339533E-2</v>
      </c>
      <c r="C84" s="2">
        <v>5.0904391411623909E-2</v>
      </c>
      <c r="D84" s="2">
        <v>3.8773685060376629E-2</v>
      </c>
      <c r="E84" s="2">
        <v>6.6451151666664432E-2</v>
      </c>
      <c r="F84" s="2">
        <v>3.975410328140546E-2</v>
      </c>
      <c r="G84" s="3">
        <v>4.9093405175875994E-2</v>
      </c>
      <c r="H84" s="3">
        <f t="shared" si="9"/>
        <v>2.5091905508656843E-2</v>
      </c>
      <c r="I84" s="3">
        <f t="shared" si="10"/>
        <v>-2.9676799171366522E-3</v>
      </c>
      <c r="J84" s="3">
        <f t="shared" si="11"/>
        <v>-2.9994786750933283E-3</v>
      </c>
      <c r="K84" s="3">
        <f t="shared" si="12"/>
        <v>1.6668762188895916E-2</v>
      </c>
      <c r="L84" s="3">
        <f t="shared" si="13"/>
        <v>-7.7207655671952466E-3</v>
      </c>
      <c r="M84" s="3" cm="1">
        <f t="array" ref="M84">MMULT(H84:L84,MMULT(_xlfn.ANCHORARRAY($R$71),TRANSPOSE(H84:L84)))</f>
        <v>1.6476333632824702</v>
      </c>
      <c r="N84" s="3">
        <f t="shared" si="14"/>
        <v>10.895406420341386</v>
      </c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15">
      <c r="A85" s="1">
        <v>199901</v>
      </c>
      <c r="B85" s="2">
        <v>5.6270592181056137E-2</v>
      </c>
      <c r="C85" s="2">
        <v>5.8593441608797328E-2</v>
      </c>
      <c r="D85" s="2">
        <v>-3.0914910472648608E-2</v>
      </c>
      <c r="E85" s="2">
        <v>6.3720004416532167E-4</v>
      </c>
      <c r="F85" s="2">
        <v>1.5689091634645762E-2</v>
      </c>
      <c r="G85" s="3">
        <v>4.8191897308949294E-2</v>
      </c>
      <c r="H85" s="3">
        <f t="shared" si="9"/>
        <v>2.2572969256404521E-3</v>
      </c>
      <c r="I85" s="3">
        <f t="shared" si="10"/>
        <v>5.7824426352339128E-3</v>
      </c>
      <c r="J85" s="3">
        <f t="shared" si="11"/>
        <v>-7.2013762163837175E-2</v>
      </c>
      <c r="K85" s="3">
        <f t="shared" si="12"/>
        <v>-4.8092352922247394E-2</v>
      </c>
      <c r="L85" s="3">
        <f t="shared" si="13"/>
        <v>-3.0881534614695026E-2</v>
      </c>
      <c r="M85" s="3" cm="1">
        <f t="array" ref="M85">MMULT(H85:L85,MMULT(_xlfn.ANCHORARRAY($R$71),TRANSPOSE(H85:L85)))</f>
        <v>3.7438666900993249</v>
      </c>
      <c r="N85" s="3">
        <f t="shared" si="14"/>
        <v>9.8472897569329589</v>
      </c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x14ac:dyDescent="0.15">
      <c r="A86" s="1">
        <v>199902</v>
      </c>
      <c r="B86" s="2">
        <v>1.9547016875201564E-2</v>
      </c>
      <c r="C86" s="2">
        <v>4.2401629513926176E-2</v>
      </c>
      <c r="D86" s="2">
        <v>-6.5642674514253138E-2</v>
      </c>
      <c r="E86" s="2">
        <v>-1.2255505890872025E-2</v>
      </c>
      <c r="F86" s="2">
        <v>3.3143774487589296E-3</v>
      </c>
      <c r="G86" s="3">
        <v>-5.3813859397773729E-4</v>
      </c>
      <c r="H86" s="3">
        <f t="shared" si="9"/>
        <v>1.885434913836689E-2</v>
      </c>
      <c r="I86" s="3">
        <f t="shared" si="10"/>
        <v>4.694575284298793E-2</v>
      </c>
      <c r="J86" s="3">
        <f t="shared" si="11"/>
        <v>-7.0292315573894551E-2</v>
      </c>
      <c r="K86" s="3">
        <f t="shared" si="12"/>
        <v>-4.075116215096054E-3</v>
      </c>
      <c r="L86" s="3">
        <f t="shared" si="13"/>
        <v>5.6216101105201382E-3</v>
      </c>
      <c r="M86" s="3" cm="1">
        <f t="array" ref="M86">MMULT(H86:L86,MMULT(_xlfn.ANCHORARRAY($R$71),TRANSPOSE(H86:L86)))</f>
        <v>4.4973313861263877</v>
      </c>
      <c r="N86" s="3">
        <f t="shared" si="14"/>
        <v>9.4705574089194275</v>
      </c>
    </row>
    <row r="87" spans="1:29" x14ac:dyDescent="0.15">
      <c r="A87" s="1">
        <v>199903</v>
      </c>
      <c r="B87" s="2">
        <v>6.1296858962617398E-2</v>
      </c>
      <c r="C87" s="2">
        <v>5.0010638417665149E-2</v>
      </c>
      <c r="D87" s="2">
        <v>2.3466678104150734E-2</v>
      </c>
      <c r="E87" s="2">
        <v>4.1754338184567093E-2</v>
      </c>
      <c r="F87" s="2">
        <v>6.4237802321190793E-2</v>
      </c>
      <c r="G87" s="3">
        <v>3.4041289754400163E-2</v>
      </c>
      <c r="H87" s="3">
        <f t="shared" si="9"/>
        <v>2.2767223027313391E-2</v>
      </c>
      <c r="I87" s="3">
        <f t="shared" si="10"/>
        <v>1.3854866798425645E-2</v>
      </c>
      <c r="J87" s="3">
        <f t="shared" si="11"/>
        <v>-7.0477677731865321E-3</v>
      </c>
      <c r="K87" s="3">
        <f t="shared" si="12"/>
        <v>9.5507378336159438E-3</v>
      </c>
      <c r="L87" s="3">
        <f t="shared" si="13"/>
        <v>3.1860709623424549E-2</v>
      </c>
      <c r="M87" s="3" cm="1">
        <f t="array" ref="M87">MMULT(H87:L87,MMULT(_xlfn.ANCHORARRAY($R$71),TRANSPOSE(H87:L87)))</f>
        <v>3.3160848982792617</v>
      </c>
      <c r="N87" s="3">
        <f t="shared" si="14"/>
        <v>10.061180652842991</v>
      </c>
    </row>
    <row r="88" spans="1:29" x14ac:dyDescent="0.15">
      <c r="A88" s="1">
        <v>199904</v>
      </c>
      <c r="B88" s="2">
        <v>5.3746617576892353E-3</v>
      </c>
      <c r="C88" s="2">
        <v>-6.3665773864878025E-2</v>
      </c>
      <c r="D88" s="2">
        <v>-4.3631640876635736E-2</v>
      </c>
      <c r="E88" s="2">
        <v>1.5097728606829289E-2</v>
      </c>
      <c r="F88" s="2">
        <v>1.164825006649137E-2</v>
      </c>
      <c r="G88" s="3">
        <v>-3.9240213221588523E-3</v>
      </c>
      <c r="H88" s="3">
        <f t="shared" si="9"/>
        <v>8.3868423433672463E-3</v>
      </c>
      <c r="I88" s="3">
        <f t="shared" si="10"/>
        <v>-5.5136475594348408E-2</v>
      </c>
      <c r="J88" s="3">
        <f t="shared" si="11"/>
        <v>-4.5748701148135798E-2</v>
      </c>
      <c r="K88" s="3">
        <f t="shared" si="12"/>
        <v>2.7232361046509942E-2</v>
      </c>
      <c r="L88" s="3">
        <f t="shared" si="13"/>
        <v>1.735163656255815E-2</v>
      </c>
      <c r="M88" s="3" cm="1">
        <f t="array" ref="M88">MMULT(H88:L88,MMULT(_xlfn.ANCHORARRAY($R$71),TRANSPOSE(H88:L88)))</f>
        <v>3.4040604256523728</v>
      </c>
      <c r="N88" s="3">
        <f t="shared" si="14"/>
        <v>10.017192889156435</v>
      </c>
    </row>
    <row r="89" spans="1:29" x14ac:dyDescent="0.15">
      <c r="A89" s="1">
        <v>199905</v>
      </c>
      <c r="B89" s="2">
        <v>2.3143865846736871E-2</v>
      </c>
      <c r="C89" s="2">
        <v>-1.6377566128357515E-2</v>
      </c>
      <c r="D89" s="2">
        <v>-3.1142206432603122E-2</v>
      </c>
      <c r="E89" s="2">
        <v>2.7149806090674581E-2</v>
      </c>
      <c r="F89" s="2">
        <v>7.4423103610953938E-3</v>
      </c>
      <c r="G89" s="3">
        <v>2.5154364438686783E-2</v>
      </c>
      <c r="H89" s="3">
        <f t="shared" si="9"/>
        <v>-5.6616558792415041E-3</v>
      </c>
      <c r="I89" s="3">
        <f t="shared" si="10"/>
        <v>-4.2073450350994038E-2</v>
      </c>
      <c r="J89" s="3">
        <f t="shared" si="11"/>
        <v>-5.500938832383262E-2</v>
      </c>
      <c r="K89" s="3">
        <f t="shared" si="12"/>
        <v>5.3249054597514292E-3</v>
      </c>
      <c r="L89" s="3">
        <f t="shared" si="13"/>
        <v>-1.6020898451991679E-2</v>
      </c>
      <c r="M89" s="3" cm="1">
        <f t="array" ref="M89">MMULT(H89:L89,MMULT(_xlfn.ANCHORARRAY($R$71),TRANSPOSE(H89:L89)))</f>
        <v>2.4789165909943978</v>
      </c>
      <c r="N89" s="3">
        <f t="shared" si="14"/>
        <v>10.479764806485422</v>
      </c>
    </row>
    <row r="90" spans="1:29" x14ac:dyDescent="0.15">
      <c r="A90" s="1">
        <v>199906</v>
      </c>
      <c r="B90" s="2">
        <v>4.2204823168101611E-2</v>
      </c>
      <c r="C90" s="2">
        <v>3.0610050698303616E-2</v>
      </c>
      <c r="D90" s="2">
        <v>3.6389013195484918E-2</v>
      </c>
      <c r="E90" s="2">
        <v>1.67374502632648E-2</v>
      </c>
      <c r="F90" s="2">
        <v>3.7561444427837973E-2</v>
      </c>
      <c r="G90" s="3">
        <v>3.1660026362797369E-2</v>
      </c>
      <c r="H90" s="3">
        <f t="shared" si="9"/>
        <v>6.2807764956542486E-3</v>
      </c>
      <c r="I90" s="3">
        <f t="shared" si="10"/>
        <v>-2.7429802594635122E-3</v>
      </c>
      <c r="J90" s="3">
        <f t="shared" si="11"/>
        <v>7.6557104944552472E-3</v>
      </c>
      <c r="K90" s="3">
        <f t="shared" si="12"/>
        <v>-1.2685163771525669E-2</v>
      </c>
      <c r="L90" s="3">
        <f t="shared" si="13"/>
        <v>7.5728387058825106E-3</v>
      </c>
      <c r="M90" s="3" cm="1">
        <f t="array" ref="M90">MMULT(H90:L90,MMULT(_xlfn.ANCHORARRAY($R$71),TRANSPOSE(H90:L90)))</f>
        <v>0.16881884256427326</v>
      </c>
      <c r="N90" s="3">
        <f t="shared" si="14"/>
        <v>11.634813680700484</v>
      </c>
    </row>
    <row r="91" spans="1:29" x14ac:dyDescent="0.15">
      <c r="A91" s="1">
        <v>199907</v>
      </c>
      <c r="B91" s="2">
        <v>5.1018175900350224E-2</v>
      </c>
      <c r="C91" s="2">
        <v>1.0132234517711588E-2</v>
      </c>
      <c r="D91" s="2">
        <v>2.5562914830163208E-2</v>
      </c>
      <c r="E91" s="2">
        <v>3.6263559648798675E-2</v>
      </c>
      <c r="F91" s="2">
        <v>7.0643963005852295E-2</v>
      </c>
      <c r="G91" s="3">
        <v>5.7575397544891875E-2</v>
      </c>
      <c r="H91" s="3">
        <f t="shared" si="9"/>
        <v>-1.3262588106738561E-2</v>
      </c>
      <c r="I91" s="3">
        <f t="shared" si="10"/>
        <v>-5.3723119209279621E-2</v>
      </c>
      <c r="J91" s="3">
        <f t="shared" si="11"/>
        <v>-2.2554630162265062E-2</v>
      </c>
      <c r="K91" s="3">
        <f t="shared" si="12"/>
        <v>-2.3424623868887252E-2</v>
      </c>
      <c r="L91" s="3">
        <f t="shared" si="13"/>
        <v>1.4661371587055425E-2</v>
      </c>
      <c r="M91" s="3" cm="1">
        <f t="array" ref="M91">MMULT(H91:L91,MMULT(_xlfn.ANCHORARRAY($R$71),TRANSPOSE(H91:L91)))</f>
        <v>3.1761901791862588</v>
      </c>
      <c r="N91" s="3">
        <f t="shared" si="14"/>
        <v>10.131128012389492</v>
      </c>
    </row>
    <row r="92" spans="1:29" x14ac:dyDescent="0.15">
      <c r="A92" s="1">
        <v>199908</v>
      </c>
      <c r="B92" s="2">
        <v>4.3510421216932056E-2</v>
      </c>
      <c r="C92" s="2">
        <v>-1.7021725416547426E-2</v>
      </c>
      <c r="D92" s="2">
        <v>4.6003833652693948E-2</v>
      </c>
      <c r="E92" s="2">
        <v>4.6193465953841543E-2</v>
      </c>
      <c r="F92" s="2">
        <v>1.9057272160477694E-2</v>
      </c>
      <c r="G92" s="3">
        <v>1.9557331586745785E-2</v>
      </c>
      <c r="H92" s="3">
        <f t="shared" si="9"/>
        <v>2.0829198362846798E-2</v>
      </c>
      <c r="I92" s="3">
        <f t="shared" si="10"/>
        <v>-3.6129916898830258E-2</v>
      </c>
      <c r="J92" s="3">
        <f t="shared" si="11"/>
        <v>2.6323133990586573E-2</v>
      </c>
      <c r="K92" s="3">
        <f t="shared" si="12"/>
        <v>3.0905125632558452E-2</v>
      </c>
      <c r="L92" s="3">
        <f t="shared" si="13"/>
        <v>1.2080748495151769E-3</v>
      </c>
      <c r="M92" s="3" cm="1">
        <f t="array" ref="M92">MMULT(H92:L92,MMULT(_xlfn.ANCHORARRAY($R$71),TRANSPOSE(H92:L92)))</f>
        <v>2.5758560538876334</v>
      </c>
      <c r="N92" s="3">
        <f t="shared" si="14"/>
        <v>10.431295075038804</v>
      </c>
    </row>
    <row r="93" spans="1:29" x14ac:dyDescent="0.15">
      <c r="A93" s="1">
        <v>199909</v>
      </c>
      <c r="B93" s="2">
        <v>-5.3250361030345146E-2</v>
      </c>
      <c r="C93" s="2">
        <v>-9.1501367523444441E-2</v>
      </c>
      <c r="D93" s="2">
        <v>-8.5469693882329792E-2</v>
      </c>
      <c r="E93" s="2">
        <v>-5.8086935859324763E-2</v>
      </c>
      <c r="F93" s="2">
        <v>-5.7214996516212237E-2</v>
      </c>
      <c r="G93" s="3">
        <v>-5.8279332337338736E-2</v>
      </c>
      <c r="H93" s="3">
        <f t="shared" si="9"/>
        <v>9.2376487558392117E-3</v>
      </c>
      <c r="I93" s="3">
        <f t="shared" si="10"/>
        <v>-1.899601314486643E-2</v>
      </c>
      <c r="J93" s="3">
        <f t="shared" si="11"/>
        <v>-4.6929936578685327E-2</v>
      </c>
      <c r="K93" s="3">
        <f t="shared" si="12"/>
        <v>1.7527182586365743E-2</v>
      </c>
      <c r="L93" s="3">
        <f t="shared" si="13"/>
        <v>3.0085883265470806E-3</v>
      </c>
      <c r="M93" s="3" cm="1">
        <f t="array" ref="M93">MMULT(H93:L93,MMULT(_xlfn.ANCHORARRAY($R$71),TRANSPOSE(H93:L93)))</f>
        <v>1.3610358212716946</v>
      </c>
      <c r="N93" s="3">
        <f t="shared" si="14"/>
        <v>11.038705191346773</v>
      </c>
    </row>
    <row r="94" spans="1:29" x14ac:dyDescent="0.15">
      <c r="A94" s="1">
        <v>199910</v>
      </c>
      <c r="B94" s="2">
        <v>-5.8696562035259116E-2</v>
      </c>
      <c r="C94" s="2">
        <v>-0.18510876143465146</v>
      </c>
      <c r="D94" s="2">
        <v>-7.3699564474211776E-2</v>
      </c>
      <c r="E94" s="2">
        <v>-3.4163909733523748E-2</v>
      </c>
      <c r="F94" s="2">
        <v>-6.8731430489855042E-2</v>
      </c>
      <c r="G94" s="3">
        <v>-7.4815686336285478E-2</v>
      </c>
      <c r="H94" s="3">
        <f t="shared" si="9"/>
        <v>2.1885601710706637E-2</v>
      </c>
      <c r="I94" s="3">
        <f t="shared" si="10"/>
        <v>-9.3140162499093238E-2</v>
      </c>
      <c r="J94" s="3">
        <f t="shared" si="11"/>
        <v>-2.2790904935688541E-2</v>
      </c>
      <c r="K94" s="3">
        <f t="shared" si="12"/>
        <v>6.0762383229453723E-2</v>
      </c>
      <c r="L94" s="3">
        <f t="shared" si="13"/>
        <v>8.0786715324659558E-3</v>
      </c>
      <c r="M94" s="3" cm="1">
        <f t="array" ref="M94">MMULT(H94:L94,MMULT(_xlfn.ANCHORARRAY($R$71),TRANSPOSE(H94:L94)))</f>
        <v>7.7340339853904778</v>
      </c>
      <c r="N94" s="3">
        <f t="shared" si="14"/>
        <v>7.8522061092873816</v>
      </c>
    </row>
    <row r="95" spans="1:29" x14ac:dyDescent="0.15">
      <c r="A95" s="1">
        <v>199911</v>
      </c>
      <c r="B95" s="2">
        <v>-2.987783854210873E-2</v>
      </c>
      <c r="C95" s="2">
        <v>-1.8521789979482693E-2</v>
      </c>
      <c r="D95" s="2">
        <v>-4.9843415785419079E-2</v>
      </c>
      <c r="E95" s="2">
        <v>-5.6352089066298947E-2</v>
      </c>
      <c r="F95" s="2">
        <v>-7.818017604377854E-2</v>
      </c>
      <c r="G95" s="3">
        <v>-3.6876454796957212E-2</v>
      </c>
      <c r="H95" s="3">
        <f t="shared" si="9"/>
        <v>9.1910450314487621E-3</v>
      </c>
      <c r="I95" s="3">
        <f t="shared" si="10"/>
        <v>2.87924346120771E-2</v>
      </c>
      <c r="J95" s="3">
        <f t="shared" si="11"/>
        <v>-2.7312634817121775E-2</v>
      </c>
      <c r="K95" s="3">
        <f t="shared" si="12"/>
        <v>-5.7335716012294757E-3</v>
      </c>
      <c r="L95" s="3">
        <f t="shared" si="13"/>
        <v>-3.9424394565545876E-2</v>
      </c>
      <c r="M95" s="3" cm="1">
        <f t="array" ref="M95">MMULT(H95:L95,MMULT(_xlfn.ANCHORARRAY($R$71),TRANSPOSE(H95:L95)))</f>
        <v>2.2425429916826856</v>
      </c>
      <c r="N95" s="3">
        <f t="shared" si="14"/>
        <v>10.597951606141278</v>
      </c>
    </row>
    <row r="96" spans="1:29" x14ac:dyDescent="0.15">
      <c r="A96" s="1">
        <v>199912</v>
      </c>
      <c r="B96" s="2">
        <v>8.4394314769173084E-2</v>
      </c>
      <c r="C96" s="2">
        <v>2.2141423440076729E-2</v>
      </c>
      <c r="D96" s="2">
        <v>2.0106451702734E-2</v>
      </c>
      <c r="E96" s="2">
        <v>3.8309152109455125E-2</v>
      </c>
      <c r="F96" s="2">
        <v>6.1003186674613588E-2</v>
      </c>
      <c r="G96" s="3">
        <v>6.4339087206505455E-2</v>
      </c>
      <c r="H96" s="3">
        <f t="shared" si="9"/>
        <v>1.2712690688502615E-2</v>
      </c>
      <c r="I96" s="3">
        <f t="shared" si="10"/>
        <v>-4.9674774980967888E-2</v>
      </c>
      <c r="J96" s="3">
        <f t="shared" si="11"/>
        <v>-3.3070214313402832E-2</v>
      </c>
      <c r="K96" s="3">
        <f t="shared" si="12"/>
        <v>-2.9278085524644296E-2</v>
      </c>
      <c r="L96" s="3">
        <f t="shared" si="13"/>
        <v>-1.7636121200487742E-3</v>
      </c>
      <c r="M96" s="3" cm="1">
        <f t="array" ref="M96">MMULT(H96:L96,MMULT(_xlfn.ANCHORARRAY($R$71),TRANSPOSE(H96:L96)))</f>
        <v>2.0538430405318318</v>
      </c>
      <c r="N96" s="3">
        <f t="shared" si="14"/>
        <v>10.692301581716706</v>
      </c>
    </row>
    <row r="97" spans="1:14" x14ac:dyDescent="0.15">
      <c r="A97" s="1">
        <v>200001</v>
      </c>
      <c r="B97" s="2">
        <v>8.8043231903196604E-3</v>
      </c>
      <c r="C97" s="2">
        <v>-6.5820429334231212E-2</v>
      </c>
      <c r="D97" s="2">
        <v>-1.6947288630645284E-2</v>
      </c>
      <c r="E97" s="2">
        <v>-5.3466578433670871E-2</v>
      </c>
      <c r="F97" s="2">
        <v>-3.6878027175261667E-2</v>
      </c>
      <c r="G97" s="3">
        <v>-2.9015573534728042E-2</v>
      </c>
      <c r="H97" s="3">
        <f t="shared" si="9"/>
        <v>3.9271794637153523E-2</v>
      </c>
      <c r="I97" s="3">
        <f t="shared" si="10"/>
        <v>-2.7758441024616928E-2</v>
      </c>
      <c r="J97" s="3">
        <f t="shared" si="11"/>
        <v>-2.9630872482499376E-4</v>
      </c>
      <c r="K97" s="3">
        <f t="shared" si="12"/>
        <v>-1.2028483134546214E-2</v>
      </c>
      <c r="L97" s="3">
        <f t="shared" si="13"/>
        <v>-6.0069730142334639E-3</v>
      </c>
      <c r="M97" s="3" cm="1">
        <f t="array" ref="M97">MMULT(H97:L97,MMULT(_xlfn.ANCHORARRAY($R$71),TRANSPOSE(H97:L97)))</f>
        <v>2.8667957663498314</v>
      </c>
      <c r="N97" s="3">
        <f t="shared" si="14"/>
        <v>10.285825218807705</v>
      </c>
    </row>
    <row r="98" spans="1:14" x14ac:dyDescent="0.15">
      <c r="A98" s="1">
        <v>200002</v>
      </c>
      <c r="B98" s="2">
        <v>-7.4519916743085932E-2</v>
      </c>
      <c r="C98" s="2">
        <v>-4.7559830725833016E-2</v>
      </c>
      <c r="D98" s="2">
        <v>-4.3479879153043882E-2</v>
      </c>
      <c r="E98" s="2">
        <v>-4.4101751599740023E-2</v>
      </c>
      <c r="F98" s="2">
        <v>-8.3518211033587961E-2</v>
      </c>
      <c r="G98" s="3">
        <v>-6.5113627632332666E-2</v>
      </c>
      <c r="H98" s="3">
        <f t="shared" si="9"/>
        <v>-4.5537898772777252E-3</v>
      </c>
      <c r="I98" s="3">
        <f t="shared" si="10"/>
        <v>3.2989470988993262E-2</v>
      </c>
      <c r="J98" s="3">
        <f t="shared" si="11"/>
        <v>1.718109474828991E-4</v>
      </c>
      <c r="K98" s="3">
        <f t="shared" si="12"/>
        <v>3.949387857749679E-2</v>
      </c>
      <c r="L98" s="3">
        <f t="shared" si="13"/>
        <v>-1.6439598998750235E-2</v>
      </c>
      <c r="M98" s="3" cm="1">
        <f t="array" ref="M98">MMULT(H98:L98,MMULT(_xlfn.ANCHORARRAY($R$71),TRANSPOSE(H98:L98)))</f>
        <v>1.3578170210266083</v>
      </c>
      <c r="N98" s="3">
        <f t="shared" si="14"/>
        <v>11.040314591469317</v>
      </c>
    </row>
    <row r="99" spans="1:14" x14ac:dyDescent="0.15">
      <c r="A99" s="1">
        <v>200003</v>
      </c>
      <c r="B99" s="2">
        <v>-7.1302338953977265E-2</v>
      </c>
      <c r="C99" s="2">
        <v>-1.4429172605981928E-2</v>
      </c>
      <c r="D99" s="2">
        <v>-4.9405445342759593E-3</v>
      </c>
      <c r="E99" s="2">
        <v>-2.6417768205960954E-2</v>
      </c>
      <c r="F99" s="2">
        <v>-8.280404411332748E-2</v>
      </c>
      <c r="G99" s="3">
        <v>-4.055585629131897E-2</v>
      </c>
      <c r="H99" s="3">
        <f t="shared" si="9"/>
        <v>-2.8207437485358269E-2</v>
      </c>
      <c r="I99" s="3">
        <f t="shared" si="10"/>
        <v>3.7215697732073297E-2</v>
      </c>
      <c r="J99" s="3">
        <f t="shared" si="11"/>
        <v>2.0342364101917552E-2</v>
      </c>
      <c r="K99" s="3">
        <f t="shared" si="12"/>
        <v>2.8497781348697713E-2</v>
      </c>
      <c r="L99" s="3">
        <f t="shared" si="13"/>
        <v>-4.0357699642755429E-2</v>
      </c>
      <c r="M99" s="3" cm="1">
        <f t="array" ref="M99">MMULT(H99:L99,MMULT(_xlfn.ANCHORARRAY($R$71),TRANSPOSE(H99:L99)))</f>
        <v>4.5369364769677185</v>
      </c>
      <c r="N99" s="3">
        <f t="shared" si="14"/>
        <v>9.4507548634987621</v>
      </c>
    </row>
    <row r="100" spans="1:14" x14ac:dyDescent="0.15">
      <c r="A100" s="1">
        <v>200004</v>
      </c>
      <c r="B100" s="2">
        <v>8.8818431686844938E-3</v>
      </c>
      <c r="C100" s="2">
        <v>4.1968637319792744E-2</v>
      </c>
      <c r="D100" s="2">
        <v>-4.018646045632554E-2</v>
      </c>
      <c r="E100" s="2">
        <v>-5.4734973415205945E-2</v>
      </c>
      <c r="F100" s="2">
        <v>2.1529625127263752E-2</v>
      </c>
      <c r="G100" s="3">
        <v>-2.0607162726361903E-3</v>
      </c>
      <c r="H100" s="3">
        <f t="shared" si="9"/>
        <v>9.8551868715618246E-3</v>
      </c>
      <c r="I100" s="3">
        <f t="shared" si="10"/>
        <v>4.8304830516167227E-2</v>
      </c>
      <c r="J100" s="3">
        <f t="shared" si="11"/>
        <v>-4.3697240165179792E-2</v>
      </c>
      <c r="K100" s="3">
        <f t="shared" si="12"/>
        <v>-4.4776423581014732E-2</v>
      </c>
      <c r="L100" s="3">
        <f t="shared" si="13"/>
        <v>2.5364054220952705E-2</v>
      </c>
      <c r="M100" s="3" cm="1">
        <f t="array" ref="M100">MMULT(H100:L100,MMULT(_xlfn.ANCHORARRAY($R$71),TRANSPOSE(H100:L100)))</f>
        <v>4.2231058850607281</v>
      </c>
      <c r="N100" s="3">
        <f t="shared" si="14"/>
        <v>9.6076701594522564</v>
      </c>
    </row>
    <row r="101" spans="1:14" x14ac:dyDescent="0.15">
      <c r="A101" s="1">
        <v>200005</v>
      </c>
      <c r="B101" s="2">
        <v>9.7723807362882054E-2</v>
      </c>
      <c r="C101" s="2">
        <v>4.5121725141842206E-2</v>
      </c>
      <c r="D101" s="2">
        <v>7.2549730545589483E-2</v>
      </c>
      <c r="E101" s="2">
        <v>1.8729252219270662E-2</v>
      </c>
      <c r="F101" s="2">
        <v>0.10002604431304232</v>
      </c>
      <c r="G101" s="3">
        <v>8.2594763177082628E-2</v>
      </c>
      <c r="H101" s="3">
        <f t="shared" si="9"/>
        <v>6.0667393800948183E-3</v>
      </c>
      <c r="I101" s="3">
        <f t="shared" si="10"/>
        <v>-4.8181355211638181E-2</v>
      </c>
      <c r="J101" s="3">
        <f t="shared" si="11"/>
        <v>5.718139669590741E-3</v>
      </c>
      <c r="K101" s="3">
        <f t="shared" si="12"/>
        <v>-7.0178090215275352E-2</v>
      </c>
      <c r="L101" s="3">
        <f t="shared" si="13"/>
        <v>1.8948190788312155E-2</v>
      </c>
      <c r="M101" s="3" cm="1">
        <f t="array" ref="M101">MMULT(H101:L101,MMULT(_xlfn.ANCHORARRAY($R$71),TRANSPOSE(H101:L101)))</f>
        <v>3.1832260758118358</v>
      </c>
      <c r="N101" s="3">
        <f t="shared" si="14"/>
        <v>10.127610064076704</v>
      </c>
    </row>
    <row r="102" spans="1:14" x14ac:dyDescent="0.15">
      <c r="A102" s="1">
        <v>200006</v>
      </c>
      <c r="B102" s="2">
        <v>5.044703669043011E-2</v>
      </c>
      <c r="C102" s="2">
        <v>1.6395824132422673E-2</v>
      </c>
      <c r="D102" s="2">
        <v>2.7263925985205398E-2</v>
      </c>
      <c r="E102" s="2">
        <v>-4.5646051856963292E-2</v>
      </c>
      <c r="F102" s="2">
        <v>-1.9915909119872413E-2</v>
      </c>
      <c r="G102" s="3">
        <v>2.376133443823366E-2</v>
      </c>
      <c r="H102" s="3">
        <f t="shared" si="9"/>
        <v>2.3165774743868564E-2</v>
      </c>
      <c r="I102" s="3">
        <f t="shared" si="10"/>
        <v>-7.6604674946661074E-3</v>
      </c>
      <c r="J102" s="3">
        <f t="shared" si="11"/>
        <v>4.4387060577168423E-3</v>
      </c>
      <c r="K102" s="3">
        <f t="shared" si="12"/>
        <v>-6.5844086101361304E-2</v>
      </c>
      <c r="L102" s="3">
        <f t="shared" si="13"/>
        <v>-4.1981862163299973E-2</v>
      </c>
      <c r="M102" s="3" cm="1">
        <f t="array" ref="M102">MMULT(H102:L102,MMULT(_xlfn.ANCHORARRAY($R$71),TRANSPOSE(H102:L102)))</f>
        <v>3.3279159207412707</v>
      </c>
      <c r="N102" s="3">
        <f t="shared" si="14"/>
        <v>10.055265141611986</v>
      </c>
    </row>
    <row r="103" spans="1:14" x14ac:dyDescent="0.15">
      <c r="A103" s="1">
        <v>200007</v>
      </c>
      <c r="B103" s="2">
        <v>-2.0956146664582315E-4</v>
      </c>
      <c r="C103" s="2">
        <v>-2.2551731716180252E-2</v>
      </c>
      <c r="D103" s="2">
        <v>2.8846664399189065E-2</v>
      </c>
      <c r="E103" s="2">
        <v>-2.3909840065465659E-2</v>
      </c>
      <c r="F103" s="2">
        <v>-4.3686948745717304E-2</v>
      </c>
      <c r="G103" s="3">
        <v>-6.6181797324489835E-3</v>
      </c>
      <c r="H103" s="3">
        <f t="shared" si="9"/>
        <v>5.7505795382959803E-3</v>
      </c>
      <c r="I103" s="3">
        <f t="shared" si="10"/>
        <v>-1.0851416181623639E-2</v>
      </c>
      <c r="J103" s="3">
        <f t="shared" si="11"/>
        <v>2.8744787280170957E-2</v>
      </c>
      <c r="K103" s="3">
        <f t="shared" si="12"/>
        <v>-8.6288032007192737E-3</v>
      </c>
      <c r="L103" s="3">
        <f t="shared" si="13"/>
        <v>-3.52812310852606E-2</v>
      </c>
      <c r="M103" s="3" cm="1">
        <f t="array" ref="M103">MMULT(H103:L103,MMULT(_xlfn.ANCHORARRAY($R$71),TRANSPOSE(H103:L103)))</f>
        <v>2.0401175476026641</v>
      </c>
      <c r="N103" s="3">
        <f t="shared" si="14"/>
        <v>10.69916432818129</v>
      </c>
    </row>
    <row r="104" spans="1:14" x14ac:dyDescent="0.15">
      <c r="A104" s="1">
        <v>200008</v>
      </c>
      <c r="B104" s="2">
        <v>-0.20280412611267062</v>
      </c>
      <c r="C104" s="2">
        <v>-0.1459356991033823</v>
      </c>
      <c r="D104" s="2">
        <v>-0.12102713283485547</v>
      </c>
      <c r="E104" s="2">
        <v>-0.11751499233919764</v>
      </c>
      <c r="F104" s="2">
        <v>-0.15245952300218935</v>
      </c>
      <c r="G104" s="3">
        <v>-0.13630017681192333</v>
      </c>
      <c r="H104" s="3">
        <f t="shared" si="9"/>
        <v>-5.4945352487903054E-2</v>
      </c>
      <c r="I104" s="3">
        <f t="shared" si="10"/>
        <v>1.8399981152815409E-2</v>
      </c>
      <c r="J104" s="3">
        <f t="shared" si="11"/>
        <v>-2.412915474987766E-2</v>
      </c>
      <c r="K104" s="3">
        <f t="shared" si="12"/>
        <v>4.9216682284550783E-2</v>
      </c>
      <c r="L104" s="3">
        <f t="shared" si="13"/>
        <v>-1.3978416741829036E-2</v>
      </c>
      <c r="M104" s="3" cm="1">
        <f t="array" ref="M104">MMULT(H104:L104,MMULT(_xlfn.ANCHORARRAY($R$71),TRANSPOSE(H104:L104)))</f>
        <v>5.7685208152101808</v>
      </c>
      <c r="N104" s="3">
        <f t="shared" si="14"/>
        <v>8.8349626943775306</v>
      </c>
    </row>
    <row r="105" spans="1:14" x14ac:dyDescent="0.15">
      <c r="A105" s="1">
        <v>200009</v>
      </c>
      <c r="B105" s="2">
        <v>-0.27853079633200156</v>
      </c>
      <c r="C105" s="2">
        <v>-0.248662410839606</v>
      </c>
      <c r="D105" s="2">
        <v>-0.14953507202374877</v>
      </c>
      <c r="E105" s="2">
        <v>-0.27656168447013235</v>
      </c>
      <c r="F105" s="2">
        <v>-0.22843465571507168</v>
      </c>
      <c r="G105" s="3">
        <v>-0.25322889049995545</v>
      </c>
      <c r="H105" s="3">
        <f t="shared" si="9"/>
        <v>-2.7280909357437766E-3</v>
      </c>
      <c r="I105" s="3">
        <f t="shared" si="10"/>
        <v>5.3298053597448269E-2</v>
      </c>
      <c r="J105" s="3">
        <f t="shared" si="11"/>
        <v>3.4823529373327916E-2</v>
      </c>
      <c r="K105" s="3">
        <f t="shared" si="12"/>
        <v>2.6726556671784918E-2</v>
      </c>
      <c r="L105" s="3">
        <f t="shared" si="13"/>
        <v>2.7329868552312536E-2</v>
      </c>
      <c r="M105" s="3" cm="1">
        <f t="array" ref="M105">MMULT(H105:L105,MMULT(_xlfn.ANCHORARRAY($R$71),TRANSPOSE(H105:L105)))</f>
        <v>3.1494614697159347</v>
      </c>
      <c r="N105" s="3">
        <f t="shared" si="14"/>
        <v>10.144492367124654</v>
      </c>
    </row>
    <row r="106" spans="1:14" x14ac:dyDescent="0.15">
      <c r="A106" s="1">
        <v>200010</v>
      </c>
      <c r="B106" s="2">
        <v>-4.2171421604046602E-3</v>
      </c>
      <c r="C106" s="2">
        <v>-6.9785753823486535E-2</v>
      </c>
      <c r="D106" s="2">
        <v>-7.0441283417329831E-2</v>
      </c>
      <c r="E106" s="2">
        <v>-3.3536405072996253E-2</v>
      </c>
      <c r="F106" s="2">
        <v>1.7431604891630786E-2</v>
      </c>
      <c r="G106" s="3">
        <v>-2.271196712154273E-2</v>
      </c>
      <c r="H106" s="3">
        <f t="shared" si="9"/>
        <v>1.935289440148992E-2</v>
      </c>
      <c r="I106" s="3">
        <f t="shared" si="10"/>
        <v>-3.9143093451493138E-2</v>
      </c>
      <c r="J106" s="3">
        <f t="shared" si="11"/>
        <v>-5.8505290349406824E-2</v>
      </c>
      <c r="K106" s="3">
        <f t="shared" si="12"/>
        <v>5.3994971504126368E-4</v>
      </c>
      <c r="L106" s="3">
        <f t="shared" si="13"/>
        <v>4.1979930591950376E-2</v>
      </c>
      <c r="M106" s="3" cm="1">
        <f t="array" ref="M106">MMULT(H106:L106,MMULT(_xlfn.ANCHORARRAY($R$71),TRANSPOSE(H106:L106)))</f>
        <v>5.6713416521226083</v>
      </c>
      <c r="N106" s="3">
        <f t="shared" si="14"/>
        <v>8.8835522759213177</v>
      </c>
    </row>
    <row r="107" spans="1:14" x14ac:dyDescent="0.15">
      <c r="A107" s="1">
        <v>200011</v>
      </c>
      <c r="B107" s="2">
        <v>-0.10722732493570196</v>
      </c>
      <c r="C107" s="2">
        <v>-2.7025263357626832E-2</v>
      </c>
      <c r="D107" s="2">
        <v>-8.7731216261278222E-2</v>
      </c>
      <c r="E107" s="2">
        <v>-0.13461229340525796</v>
      </c>
      <c r="F107" s="2">
        <v>-0.11318943139769903</v>
      </c>
      <c r="G107" s="3">
        <v>-7.902043613415094E-2</v>
      </c>
      <c r="H107" s="3">
        <f t="shared" si="9"/>
        <v>-2.2044304785127103E-2</v>
      </c>
      <c r="I107" s="3">
        <f t="shared" si="10"/>
        <v>6.9892314876631764E-2</v>
      </c>
      <c r="J107" s="3">
        <f t="shared" si="11"/>
        <v>-3.367747775460779E-2</v>
      </c>
      <c r="K107" s="3">
        <f t="shared" si="12"/>
        <v>-3.477543418909812E-2</v>
      </c>
      <c r="L107" s="3">
        <f t="shared" si="13"/>
        <v>-3.2161824430666758E-2</v>
      </c>
      <c r="M107" s="3" cm="1">
        <f t="array" ref="M107">MMULT(H107:L107,MMULT(_xlfn.ANCHORARRAY($R$71),TRANSPOSE(H107:L107)))</f>
        <v>6.1205205752095164</v>
      </c>
      <c r="N107" s="3">
        <f t="shared" si="14"/>
        <v>8.6589628143778619</v>
      </c>
    </row>
    <row r="108" spans="1:14" x14ac:dyDescent="0.15">
      <c r="A108" s="1">
        <v>200012</v>
      </c>
      <c r="B108" s="2">
        <v>1.9861745831509479E-2</v>
      </c>
      <c r="C108" s="2">
        <v>0.13933418741629772</v>
      </c>
      <c r="D108" s="2">
        <v>3.2684511280026064E-2</v>
      </c>
      <c r="E108" s="2">
        <v>-6.0957162079838091E-3</v>
      </c>
      <c r="F108" s="2">
        <v>8.7351083447407385E-2</v>
      </c>
      <c r="G108" s="3">
        <v>2.0357056280061209E-2</v>
      </c>
      <c r="H108" s="3">
        <f t="shared" si="9"/>
        <v>-3.6945394291504029E-3</v>
      </c>
      <c r="I108" s="3">
        <f t="shared" si="10"/>
        <v>0.11928472210271897</v>
      </c>
      <c r="J108" s="3">
        <f t="shared" si="11"/>
        <v>1.2405631599090661E-2</v>
      </c>
      <c r="K108" s="3">
        <f t="shared" si="12"/>
        <v>-2.231802437030822E-2</v>
      </c>
      <c r="L108" s="3">
        <f t="shared" si="13"/>
        <v>6.8699735470981321E-2</v>
      </c>
      <c r="M108" s="3" cm="1">
        <f t="array" ref="M108">MMULT(H108:L108,MMULT(_xlfn.ANCHORARRAY($R$71),TRANSPOSE(H108:L108)))</f>
        <v>13.905824549603274</v>
      </c>
      <c r="N108" s="3">
        <f t="shared" si="14"/>
        <v>4.766310827180984</v>
      </c>
    </row>
    <row r="109" spans="1:14" x14ac:dyDescent="0.15">
      <c r="A109" s="1">
        <v>200101</v>
      </c>
      <c r="B109" s="2">
        <v>0.15022179937214103</v>
      </c>
      <c r="C109" s="2">
        <v>0.1670751040705698</v>
      </c>
      <c r="D109" s="2">
        <v>3.3077420448535219E-2</v>
      </c>
      <c r="E109" s="2">
        <v>7.366512545524137E-2</v>
      </c>
      <c r="F109" s="2">
        <v>0.1130807404986096</v>
      </c>
      <c r="G109" s="3">
        <v>9.8430173701112053E-2</v>
      </c>
      <c r="H109" s="3">
        <f t="shared" si="9"/>
        <v>4.1237552976483516E-2</v>
      </c>
      <c r="I109" s="3">
        <f t="shared" si="10"/>
        <v>5.5133787760784064E-2</v>
      </c>
      <c r="J109" s="3">
        <f t="shared" si="11"/>
        <v>-4.5598779259214822E-2</v>
      </c>
      <c r="K109" s="3">
        <f t="shared" si="12"/>
        <v>-3.3735786457341793E-2</v>
      </c>
      <c r="L109" s="3">
        <f t="shared" si="13"/>
        <v>1.6119439587656617E-2</v>
      </c>
      <c r="M109" s="3" cm="1">
        <f t="array" ref="M109">MMULT(H109:L109,MMULT(_xlfn.ANCHORARRAY($R$71),TRANSPOSE(H109:L109)))</f>
        <v>7.4560232504424038</v>
      </c>
      <c r="N109" s="3">
        <f t="shared" si="14"/>
        <v>7.9912114767614195</v>
      </c>
    </row>
    <row r="110" spans="1:14" x14ac:dyDescent="0.15">
      <c r="A110" s="1">
        <v>200102</v>
      </c>
      <c r="B110" s="2">
        <v>8.8991450408547362E-2</v>
      </c>
      <c r="C110" s="2">
        <v>1.8414268264951857E-2</v>
      </c>
      <c r="D110" s="2">
        <v>0.10089065515937724</v>
      </c>
      <c r="E110" s="2">
        <v>0.15214534389130555</v>
      </c>
      <c r="F110" s="2">
        <v>7.2320675807103885E-2</v>
      </c>
      <c r="G110" s="3">
        <v>8.7571150611521306E-2</v>
      </c>
      <c r="H110" s="3">
        <f t="shared" si="9"/>
        <v>-8.1108033998451012E-3</v>
      </c>
      <c r="I110" s="3">
        <f t="shared" si="10"/>
        <v>-8.074600682764288E-2</v>
      </c>
      <c r="J110" s="3">
        <f t="shared" si="11"/>
        <v>3.033681392133547E-2</v>
      </c>
      <c r="K110" s="3">
        <f t="shared" si="12"/>
        <v>5.7426269160412061E-2</v>
      </c>
      <c r="L110" s="3">
        <f t="shared" si="13"/>
        <v>-1.3748661068716209E-2</v>
      </c>
      <c r="M110" s="3" cm="1">
        <f t="array" ref="M110">MMULT(H110:L110,MMULT(_xlfn.ANCHORARRAY($R$71),TRANSPOSE(H110:L110)))</f>
        <v>5.9214469301724755</v>
      </c>
      <c r="N110" s="3">
        <f t="shared" si="14"/>
        <v>8.7584996368963832</v>
      </c>
    </row>
    <row r="111" spans="1:14" x14ac:dyDescent="0.15">
      <c r="A111" s="1">
        <v>200103</v>
      </c>
      <c r="B111" s="2">
        <v>1.6960322441073997E-2</v>
      </c>
      <c r="C111" s="2">
        <v>3.8916189098298443E-2</v>
      </c>
      <c r="D111" s="2">
        <v>8.2856133065968687E-2</v>
      </c>
      <c r="E111" s="2">
        <v>-5.8302479724127158E-2</v>
      </c>
      <c r="F111" s="2">
        <v>2.71196618547353E-2</v>
      </c>
      <c r="G111" s="3">
        <v>1.1781893450595356E-2</v>
      </c>
      <c r="H111" s="3">
        <f t="shared" si="9"/>
        <v>2.7870194554931622E-3</v>
      </c>
      <c r="I111" s="3">
        <f t="shared" si="10"/>
        <v>2.8959667566429419E-2</v>
      </c>
      <c r="J111" s="3">
        <f t="shared" si="11"/>
        <v>6.8991324509332222E-2</v>
      </c>
      <c r="K111" s="3">
        <f t="shared" si="12"/>
        <v>-6.4510183634066506E-2</v>
      </c>
      <c r="L111" s="3">
        <f t="shared" si="13"/>
        <v>1.7069489542396569E-2</v>
      </c>
      <c r="M111" s="3" cm="1">
        <f t="array" ref="M111">MMULT(H111:L111,MMULT(_xlfn.ANCHORARRAY($R$71),TRANSPOSE(H111:L111)))</f>
        <v>3.3467609360039412</v>
      </c>
      <c r="N111" s="3">
        <f t="shared" si="14"/>
        <v>10.04584263398065</v>
      </c>
    </row>
    <row r="112" spans="1:14" x14ac:dyDescent="0.15">
      <c r="A112" s="1">
        <v>200104</v>
      </c>
      <c r="B112" s="2">
        <v>-6.045246603219262E-2</v>
      </c>
      <c r="C112" s="2">
        <v>-3.2765522138864876E-2</v>
      </c>
      <c r="D112" s="2">
        <v>-4.0062721385792137E-2</v>
      </c>
      <c r="E112" s="2">
        <v>-6.882485772311156E-2</v>
      </c>
      <c r="F112" s="2">
        <v>-2.7497734811079432E-2</v>
      </c>
      <c r="G112" s="3">
        <v>-5.4575090514940236E-2</v>
      </c>
      <c r="H112" s="3">
        <f t="shared" si="9"/>
        <v>-2.0176545412920258E-3</v>
      </c>
      <c r="I112" s="3">
        <f t="shared" si="10"/>
        <v>3.537994949336358E-2</v>
      </c>
      <c r="J112" s="3">
        <f t="shared" si="11"/>
        <v>-4.2936718789518824E-3</v>
      </c>
      <c r="K112" s="3">
        <f t="shared" si="12"/>
        <v>2.4632185652237321E-3</v>
      </c>
      <c r="L112" s="3">
        <f t="shared" si="13"/>
        <v>2.90103713579422E-2</v>
      </c>
      <c r="M112" s="3" cm="1">
        <f t="array" ref="M112">MMULT(H112:L112,MMULT(_xlfn.ANCHORARRAY($R$71),TRANSPOSE(H112:L112)))</f>
        <v>1.7743232098522916</v>
      </c>
      <c r="N112" s="3">
        <f t="shared" si="14"/>
        <v>10.832061497056475</v>
      </c>
    </row>
    <row r="113" spans="1:14" x14ac:dyDescent="0.15">
      <c r="A113" s="1">
        <v>200105</v>
      </c>
      <c r="B113" s="2">
        <v>5.864089121007332E-2</v>
      </c>
      <c r="C113" s="2">
        <v>4.2482529892069361E-2</v>
      </c>
      <c r="D113" s="2">
        <v>-2.0256069081823605E-2</v>
      </c>
      <c r="E113" s="2">
        <v>-4.1691825789701771E-2</v>
      </c>
      <c r="F113" s="2">
        <v>4.0004049626718469E-2</v>
      </c>
      <c r="G113" s="3">
        <v>4.8378413158022944E-2</v>
      </c>
      <c r="H113" s="3">
        <f t="shared" si="9"/>
        <v>4.4235094619946846E-3</v>
      </c>
      <c r="I113" s="3">
        <f t="shared" si="10"/>
        <v>-1.0547997738446162E-2</v>
      </c>
      <c r="J113" s="3">
        <f t="shared" si="11"/>
        <v>-6.1494431350893754E-2</v>
      </c>
      <c r="K113" s="3">
        <f t="shared" si="12"/>
        <v>-9.0639203472964391E-2</v>
      </c>
      <c r="L113" s="3">
        <f t="shared" si="13"/>
        <v>-6.7536582692245689E-3</v>
      </c>
      <c r="M113" s="3" cm="1">
        <f t="array" ref="M113">MMULT(H113:L113,MMULT(_xlfn.ANCHORARRAY($R$71),TRANSPOSE(H113:L113)))</f>
        <v>4.8506343997508932</v>
      </c>
      <c r="N113" s="3">
        <f t="shared" si="14"/>
        <v>9.2939059021071735</v>
      </c>
    </row>
    <row r="114" spans="1:14" x14ac:dyDescent="0.15">
      <c r="A114" s="1">
        <v>200106</v>
      </c>
      <c r="B114" s="2">
        <v>1.6206261775656806E-2</v>
      </c>
      <c r="C114" s="2">
        <v>4.8577128550983589E-2</v>
      </c>
      <c r="D114" s="2">
        <v>-1.3513841028690781E-2</v>
      </c>
      <c r="E114" s="2">
        <v>1.1998441866040876E-2</v>
      </c>
      <c r="F114" s="2">
        <v>9.6140236065430859E-5</v>
      </c>
      <c r="G114" s="3">
        <v>1.0933210701101519E-2</v>
      </c>
      <c r="H114" s="3">
        <f t="shared" si="9"/>
        <v>2.9615913249945031E-3</v>
      </c>
      <c r="I114" s="3">
        <f t="shared" si="10"/>
        <v>3.9619504351969259E-2</v>
      </c>
      <c r="J114" s="3">
        <f t="shared" si="11"/>
        <v>-2.6743849800708097E-2</v>
      </c>
      <c r="K114" s="3">
        <f t="shared" si="12"/>
        <v>6.7818820359319392E-3</v>
      </c>
      <c r="L114" s="3">
        <f t="shared" si="13"/>
        <v>-9.1027748399215777E-3</v>
      </c>
      <c r="M114" s="3" cm="1">
        <f t="array" ref="M114">MMULT(H114:L114,MMULT(_xlfn.ANCHORARRAY($R$71),TRANSPOSE(H114:L114)))</f>
        <v>1.274518231478601</v>
      </c>
      <c r="N114" s="3">
        <f t="shared" si="14"/>
        <v>11.08196398624332</v>
      </c>
    </row>
    <row r="115" spans="1:14" x14ac:dyDescent="0.15">
      <c r="A115" s="1">
        <v>200107</v>
      </c>
      <c r="B115" s="2">
        <v>-5.7776541182120661E-3</v>
      </c>
      <c r="C115" s="2">
        <v>-4.0662076194407495E-2</v>
      </c>
      <c r="D115" s="2">
        <v>-3.5715983294998819E-3</v>
      </c>
      <c r="E115" s="2">
        <v>-6.8433418636637891E-2</v>
      </c>
      <c r="F115" s="2">
        <v>-7.1743187424272756E-2</v>
      </c>
      <c r="G115" s="3">
        <v>-2.1494790499417167E-2</v>
      </c>
      <c r="H115" s="3">
        <f t="shared" si="9"/>
        <v>1.6460542232812004E-2</v>
      </c>
      <c r="I115" s="3">
        <f t="shared" si="10"/>
        <v>-1.1452029460642818E-2</v>
      </c>
      <c r="J115" s="3">
        <f t="shared" si="11"/>
        <v>7.4539680117934222E-3</v>
      </c>
      <c r="K115" s="3">
        <f t="shared" si="12"/>
        <v>-3.5778557809502995E-2</v>
      </c>
      <c r="L115" s="3">
        <f t="shared" si="13"/>
        <v>-4.8415730662458731E-2</v>
      </c>
      <c r="M115" s="3" cm="1">
        <f t="array" ref="M115">MMULT(H115:L115,MMULT(_xlfn.ANCHORARRAY($R$71),TRANSPOSE(H115:L115)))</f>
        <v>3.1167318128794586</v>
      </c>
      <c r="N115" s="3">
        <f t="shared" si="14"/>
        <v>10.160857195542892</v>
      </c>
    </row>
    <row r="116" spans="1:14" x14ac:dyDescent="0.15">
      <c r="A116" s="1">
        <v>200108</v>
      </c>
      <c r="B116" s="2">
        <v>-1.0411684777057046E-2</v>
      </c>
      <c r="C116" s="2">
        <v>-5.4985567543940406E-2</v>
      </c>
      <c r="D116" s="2">
        <v>-1.5187457602247869E-3</v>
      </c>
      <c r="E116" s="2">
        <v>-9.2557635462860444E-2</v>
      </c>
      <c r="F116" s="2">
        <v>-3.6421219890951199E-2</v>
      </c>
      <c r="G116" s="3">
        <v>-2.6130004948041553E-2</v>
      </c>
      <c r="H116" s="3">
        <f t="shared" si="9"/>
        <v>1.689838436257296E-2</v>
      </c>
      <c r="I116" s="3">
        <f t="shared" si="10"/>
        <v>-2.031988576551166E-2</v>
      </c>
      <c r="J116" s="3">
        <f t="shared" si="11"/>
        <v>1.2973879544391644E-2</v>
      </c>
      <c r="K116" s="3">
        <f t="shared" si="12"/>
        <v>-5.4489485203086052E-2</v>
      </c>
      <c r="L116" s="3">
        <f t="shared" si="13"/>
        <v>-8.4444877152244358E-3</v>
      </c>
      <c r="M116" s="3" cm="1">
        <f t="array" ref="M116">MMULT(H116:L116,MMULT(_xlfn.ANCHORARRAY($R$71),TRANSPOSE(H116:L116)))</f>
        <v>1.2532266347169938</v>
      </c>
      <c r="N116" s="3">
        <f t="shared" si="14"/>
        <v>11.092609784624123</v>
      </c>
    </row>
    <row r="117" spans="1:14" x14ac:dyDescent="0.15">
      <c r="A117" s="1">
        <v>200109</v>
      </c>
      <c r="B117" s="2">
        <v>-5.0381818792500192E-2</v>
      </c>
      <c r="C117" s="2">
        <v>-0.10191846711249485</v>
      </c>
      <c r="D117" s="2">
        <v>7.5381126864042542E-3</v>
      </c>
      <c r="E117" s="2">
        <v>-0.13404252700427921</v>
      </c>
      <c r="F117" s="2">
        <v>-5.7255405330349743E-2</v>
      </c>
      <c r="G117" s="3">
        <v>-6.6865203779418569E-2</v>
      </c>
      <c r="H117" s="3">
        <f t="shared" si="9"/>
        <v>2.1500890681522111E-2</v>
      </c>
      <c r="I117" s="3">
        <f t="shared" si="10"/>
        <v>-1.9307564943718589E-2</v>
      </c>
      <c r="J117" s="3">
        <f t="shared" si="11"/>
        <v>5.2499950968424434E-2</v>
      </c>
      <c r="K117" s="3">
        <f t="shared" si="12"/>
        <v>-4.8401298127655895E-2</v>
      </c>
      <c r="L117" s="3">
        <f t="shared" si="13"/>
        <v>1.1580096273784889E-2</v>
      </c>
      <c r="M117" s="3" cm="1">
        <f t="array" ref="M117">MMULT(H117:L117,MMULT(_xlfn.ANCHORARRAY($R$71),TRANSPOSE(H117:L117)))</f>
        <v>2.1348834706242794</v>
      </c>
      <c r="N117" s="3">
        <f t="shared" si="14"/>
        <v>10.65178136667048</v>
      </c>
    </row>
    <row r="118" spans="1:14" x14ac:dyDescent="0.15">
      <c r="A118" s="1">
        <v>200110</v>
      </c>
      <c r="B118" s="2">
        <v>-3.9220808786765649E-2</v>
      </c>
      <c r="C118" s="2">
        <v>-8.3362499570231299E-2</v>
      </c>
      <c r="D118" s="2">
        <v>-6.0152349664806294E-2</v>
      </c>
      <c r="E118" s="2">
        <v>-8.6985852108789494E-2</v>
      </c>
      <c r="F118" s="2">
        <v>-6.6096350585682861E-2</v>
      </c>
      <c r="G118" s="3">
        <v>-2.8031263484899774E-2</v>
      </c>
      <c r="H118" s="3">
        <f t="shared" si="9"/>
        <v>-9.830373885405308E-3</v>
      </c>
      <c r="I118" s="3">
        <f t="shared" si="10"/>
        <v>-4.6459041564269263E-2</v>
      </c>
      <c r="J118" s="3">
        <f t="shared" si="11"/>
        <v>-4.4237616381180345E-2</v>
      </c>
      <c r="K118" s="3">
        <f t="shared" si="12"/>
        <v>-4.6697294819229317E-2</v>
      </c>
      <c r="L118" s="3">
        <f t="shared" si="13"/>
        <v>-3.6212592387992862E-2</v>
      </c>
      <c r="M118" s="3" cm="1">
        <f t="array" ref="M118">MMULT(H118:L118,MMULT(_xlfn.ANCHORARRAY($R$71),TRANSPOSE(H118:L118)))</f>
        <v>5.4608735973028573</v>
      </c>
      <c r="N118" s="3">
        <f t="shared" si="14"/>
        <v>8.9887863033311923</v>
      </c>
    </row>
    <row r="119" spans="1:14" x14ac:dyDescent="0.15">
      <c r="A119" s="1">
        <v>200111</v>
      </c>
      <c r="B119" s="2">
        <v>-0.13762768476273773</v>
      </c>
      <c r="C119" s="2">
        <v>1.8966783997735659E-2</v>
      </c>
      <c r="D119" s="2">
        <v>2.6603612596338422E-2</v>
      </c>
      <c r="E119" s="2">
        <v>-5.0265282142867358E-2</v>
      </c>
      <c r="F119" s="2">
        <v>-7.7551280283008325E-2</v>
      </c>
      <c r="G119" s="3">
        <v>-7.1026252564566975E-2</v>
      </c>
      <c r="H119" s="3">
        <f t="shared" si="9"/>
        <v>-6.1191936731520041E-2</v>
      </c>
      <c r="I119" s="3">
        <f t="shared" si="10"/>
        <v>0.10647522948978785</v>
      </c>
      <c r="J119" s="3">
        <f t="shared" si="11"/>
        <v>7.4677842256853505E-2</v>
      </c>
      <c r="K119" s="3">
        <f t="shared" si="12"/>
        <v>4.0235476247870681E-2</v>
      </c>
      <c r="L119" s="3">
        <f t="shared" si="13"/>
        <v>-4.5421073142999646E-3</v>
      </c>
      <c r="M119" s="3" cm="1">
        <f t="array" ref="M119">MMULT(H119:L119,MMULT(_xlfn.ANCHORARRAY($R$71),TRANSPOSE(H119:L119)))</f>
        <v>13.011687171637751</v>
      </c>
      <c r="N119" s="3">
        <f t="shared" si="14"/>
        <v>5.2133795161637453</v>
      </c>
    </row>
    <row r="120" spans="1:14" x14ac:dyDescent="0.15">
      <c r="A120" s="1">
        <v>200112</v>
      </c>
      <c r="B120" s="2">
        <v>-5.5388714217812704E-2</v>
      </c>
      <c r="C120" s="2">
        <v>-0.12114740809124244</v>
      </c>
      <c r="D120" s="2">
        <v>-7.3743504405407792E-2</v>
      </c>
      <c r="E120" s="2">
        <v>-9.8458477428681079E-2</v>
      </c>
      <c r="F120" s="2">
        <v>-1.5101580028793925E-2</v>
      </c>
      <c r="G120" s="3">
        <v>-5.1046078030713413E-2</v>
      </c>
      <c r="H120" s="3">
        <f t="shared" si="9"/>
        <v>-8.1536428123404892E-4</v>
      </c>
      <c r="I120" s="3">
        <f t="shared" si="10"/>
        <v>-5.715557474164374E-2</v>
      </c>
      <c r="J120" s="3">
        <f t="shared" si="11"/>
        <v>-4.0614094229332258E-2</v>
      </c>
      <c r="K120" s="3">
        <f t="shared" si="12"/>
        <v>-3.1291799664676705E-2</v>
      </c>
      <c r="L120" s="3">
        <f t="shared" si="13"/>
        <v>3.7866808364456578E-2</v>
      </c>
      <c r="M120" s="3" cm="1">
        <f t="array" ref="M120">MMULT(H120:L120,MMULT(_xlfn.ANCHORARRAY($R$71),TRANSPOSE(H120:L120)))</f>
        <v>4.8104970565448095</v>
      </c>
      <c r="N120" s="3">
        <f t="shared" si="14"/>
        <v>9.3139745737102153</v>
      </c>
    </row>
    <row r="121" spans="1:14" x14ac:dyDescent="0.15">
      <c r="A121" s="1">
        <v>200201</v>
      </c>
      <c r="B121" s="2">
        <v>0.10330634568206035</v>
      </c>
      <c r="C121" s="2">
        <v>0.12789757054376</v>
      </c>
      <c r="D121" s="2">
        <v>9.1502941668235152E-2</v>
      </c>
      <c r="E121" s="2">
        <v>-5.4625640197926248E-2</v>
      </c>
      <c r="F121" s="2">
        <v>0.10343858498851122</v>
      </c>
      <c r="G121" s="3">
        <v>4.5367574311678149E-2</v>
      </c>
      <c r="H121" s="3">
        <f t="shared" si="9"/>
        <v>5.2383437530599403E-2</v>
      </c>
      <c r="I121" s="3">
        <f t="shared" si="10"/>
        <v>7.8410792205972329E-2</v>
      </c>
      <c r="J121" s="3">
        <f t="shared" si="11"/>
        <v>5.2516633953499404E-2</v>
      </c>
      <c r="K121" s="3">
        <f t="shared" si="12"/>
        <v>-0.10005677450325071</v>
      </c>
      <c r="L121" s="3">
        <f t="shared" si="13"/>
        <v>5.9700849346002678E-2</v>
      </c>
      <c r="M121" s="3" cm="1">
        <f t="array" ref="M121">MMULT(H121:L121,MMULT(_xlfn.ANCHORARRAY($R$71),TRANSPOSE(H121:L121)))</f>
        <v>16.433667276795809</v>
      </c>
      <c r="N121" s="3">
        <f t="shared" si="14"/>
        <v>3.5023894635847164</v>
      </c>
    </row>
    <row r="122" spans="1:14" x14ac:dyDescent="0.15">
      <c r="A122" s="1">
        <v>200202</v>
      </c>
      <c r="B122" s="2">
        <v>3.1305300736337565E-3</v>
      </c>
      <c r="C122" s="2">
        <v>-8.0094005369674329E-2</v>
      </c>
      <c r="D122" s="2">
        <v>3.4297885518116758E-2</v>
      </c>
      <c r="E122" s="2">
        <v>-0.26362637215579537</v>
      </c>
      <c r="F122" s="2">
        <v>-1.3093323868866979E-3</v>
      </c>
      <c r="G122" s="3">
        <v>-4.1362522898588092E-2</v>
      </c>
      <c r="H122" s="3">
        <f t="shared" si="9"/>
        <v>4.7108089822734144E-2</v>
      </c>
      <c r="I122" s="3">
        <f t="shared" si="10"/>
        <v>-2.7499690586112645E-2</v>
      </c>
      <c r="J122" s="3">
        <f t="shared" si="11"/>
        <v>6.0184166602800945E-2</v>
      </c>
      <c r="K122" s="3">
        <f t="shared" si="12"/>
        <v>-0.20776874756465399</v>
      </c>
      <c r="L122" s="3">
        <f t="shared" si="13"/>
        <v>4.1946125721461856E-2</v>
      </c>
      <c r="M122" s="3" cm="1">
        <f t="array" ref="M122">MMULT(H122:L122,MMULT(_xlfn.ANCHORARRAY($R$71),TRANSPOSE(H122:L122)))</f>
        <v>15.794013568210104</v>
      </c>
      <c r="N122" s="3">
        <f t="shared" si="14"/>
        <v>3.8222163178775688</v>
      </c>
    </row>
    <row r="123" spans="1:14" x14ac:dyDescent="0.15">
      <c r="A123" s="1">
        <v>200203</v>
      </c>
      <c r="B123" s="2">
        <v>6.6877514174514374E-2</v>
      </c>
      <c r="C123" s="2">
        <v>9.4573689415504009E-2</v>
      </c>
      <c r="D123" s="2">
        <v>0.17515046717745492</v>
      </c>
      <c r="E123" s="2">
        <v>9.5667637462816396E-2</v>
      </c>
      <c r="F123" s="2">
        <v>5.9274973180807627E-2</v>
      </c>
      <c r="G123" s="3">
        <v>5.16459163350926E-2</v>
      </c>
      <c r="H123" s="3">
        <f t="shared" si="9"/>
        <v>9.0848155486198193E-3</v>
      </c>
      <c r="I123" s="3">
        <f t="shared" si="10"/>
        <v>3.7697319259479709E-2</v>
      </c>
      <c r="J123" s="3">
        <f t="shared" si="11"/>
        <v>0.13146806994445592</v>
      </c>
      <c r="K123" s="3">
        <f t="shared" si="12"/>
        <v>4.2904267959629143E-2</v>
      </c>
      <c r="L123" s="3">
        <f t="shared" si="13"/>
        <v>9.2398501071180236E-3</v>
      </c>
      <c r="M123" s="3" cm="1">
        <f t="array" ref="M123">MMULT(H123:L123,MMULT(_xlfn.ANCHORARRAY($R$71),TRANSPOSE(H123:L123)))</f>
        <v>9.2548572006985399</v>
      </c>
      <c r="N123" s="3">
        <f t="shared" si="14"/>
        <v>7.091794501633351</v>
      </c>
    </row>
    <row r="124" spans="1:14" x14ac:dyDescent="0.15">
      <c r="A124" s="1">
        <v>200204</v>
      </c>
      <c r="B124" s="2">
        <v>-7.8906147562525578E-3</v>
      </c>
      <c r="C124" s="2">
        <v>1.933926717051962E-3</v>
      </c>
      <c r="D124" s="2">
        <v>-2.8674961742946925E-2</v>
      </c>
      <c r="E124" s="2">
        <v>-1.8684093899981834E-2</v>
      </c>
      <c r="F124" s="2">
        <v>-3.2876704602835607E-2</v>
      </c>
      <c r="G124" s="3">
        <v>-2.8440200064819014E-2</v>
      </c>
      <c r="H124" s="3">
        <f t="shared" si="9"/>
        <v>2.1947280415812953E-2</v>
      </c>
      <c r="I124" s="3">
        <f t="shared" si="10"/>
        <v>3.9318701987011255E-2</v>
      </c>
      <c r="J124" s="3">
        <f t="shared" si="11"/>
        <v>-1.2454351082868534E-2</v>
      </c>
      <c r="K124" s="3">
        <f t="shared" si="12"/>
        <v>2.2082044759595323E-2</v>
      </c>
      <c r="L124" s="3">
        <f t="shared" si="13"/>
        <v>-2.5827693123829827E-3</v>
      </c>
      <c r="M124" s="3" cm="1">
        <f t="array" ref="M124">MMULT(H124:L124,MMULT(_xlfn.ANCHORARRAY($R$71),TRANSPOSE(H124:L124)))</f>
        <v>2.8358029742070907</v>
      </c>
      <c r="N124" s="3">
        <f t="shared" si="14"/>
        <v>10.301321614879075</v>
      </c>
    </row>
    <row r="125" spans="1:14" x14ac:dyDescent="0.15">
      <c r="A125" s="1">
        <v>200205</v>
      </c>
      <c r="B125" s="2">
        <v>3.6426549409595298E-2</v>
      </c>
      <c r="C125" s="2">
        <v>1.8306440422520817E-2</v>
      </c>
      <c r="D125" s="2">
        <v>4.4410745666842569E-2</v>
      </c>
      <c r="E125" s="2">
        <v>-7.4162691617866427E-2</v>
      </c>
      <c r="F125" s="2">
        <v>3.7410981060317233E-3</v>
      </c>
      <c r="G125" s="3">
        <v>4.6803657056851064E-4</v>
      </c>
      <c r="H125" s="3">
        <f t="shared" si="9"/>
        <v>3.4632920219046716E-2</v>
      </c>
      <c r="I125" s="3">
        <f t="shared" si="10"/>
        <v>2.1666298266217979E-2</v>
      </c>
      <c r="J125" s="3">
        <f t="shared" si="11"/>
        <v>3.9008503263384481E-2</v>
      </c>
      <c r="K125" s="3">
        <f t="shared" si="12"/>
        <v>-6.7157375381732276E-2</v>
      </c>
      <c r="L125" s="3">
        <f t="shared" si="13"/>
        <v>5.0391033617119057E-3</v>
      </c>
      <c r="M125" s="3" cm="1">
        <f t="array" ref="M125">MMULT(H125:L125,MMULT(_xlfn.ANCHORARRAY($R$71),TRANSPOSE(H125:L125)))</f>
        <v>3.4859110329179956</v>
      </c>
      <c r="N125" s="3">
        <f t="shared" si="14"/>
        <v>9.9762675855236225</v>
      </c>
    </row>
    <row r="126" spans="1:14" x14ac:dyDescent="0.15">
      <c r="A126" s="1">
        <v>200206</v>
      </c>
      <c r="B126" s="2">
        <v>-7.3874410970515988E-2</v>
      </c>
      <c r="C126" s="2">
        <v>-0.10611507314569213</v>
      </c>
      <c r="D126" s="2">
        <v>-7.6792925885703273E-2</v>
      </c>
      <c r="E126" s="2">
        <v>-0.21174779307175001</v>
      </c>
      <c r="F126" s="2">
        <v>-0.10262235033142897</v>
      </c>
      <c r="G126" s="3">
        <v>-9.2038668146522229E-2</v>
      </c>
      <c r="H126" s="3">
        <f t="shared" si="9"/>
        <v>2.5553218017714624E-2</v>
      </c>
      <c r="I126" s="3">
        <f t="shared" si="10"/>
        <v>6.1249294496094064E-3</v>
      </c>
      <c r="J126" s="3">
        <f t="shared" si="11"/>
        <v>-1.3001778574029899E-2</v>
      </c>
      <c r="K126" s="3">
        <f t="shared" si="12"/>
        <v>-9.6707439267517153E-2</v>
      </c>
      <c r="L126" s="3">
        <f t="shared" si="13"/>
        <v>-8.5370204265308725E-3</v>
      </c>
      <c r="M126" s="3" cm="1">
        <f t="array" ref="M126">MMULT(H126:L126,MMULT(_xlfn.ANCHORARRAY($R$71),TRANSPOSE(H126:L126)))</f>
        <v>3.2673712882957511</v>
      </c>
      <c r="N126" s="3">
        <f t="shared" si="14"/>
        <v>10.085537457834745</v>
      </c>
    </row>
    <row r="127" spans="1:14" x14ac:dyDescent="0.15">
      <c r="A127" s="1">
        <v>200207</v>
      </c>
      <c r="B127" s="2">
        <v>-9.8375546588669899E-2</v>
      </c>
      <c r="C127" s="2">
        <v>-9.7588113139183391E-2</v>
      </c>
      <c r="D127" s="2">
        <v>-0.12287621579919696</v>
      </c>
      <c r="E127" s="2">
        <v>-3.2398179523710241E-2</v>
      </c>
      <c r="F127" s="2">
        <v>-0.10319760326482363</v>
      </c>
      <c r="G127" s="3">
        <v>-6.7802921963895091E-2</v>
      </c>
      <c r="H127" s="3">
        <f t="shared" si="9"/>
        <v>-2.5466781600724409E-2</v>
      </c>
      <c r="I127" s="3">
        <f t="shared" si="10"/>
        <v>-1.3873519168020917E-2</v>
      </c>
      <c r="J127" s="3">
        <f t="shared" si="11"/>
        <v>-7.7212980791610986E-2</v>
      </c>
      <c r="K127" s="3">
        <f t="shared" si="12"/>
        <v>5.4338174507333289E-2</v>
      </c>
      <c r="L127" s="3">
        <f t="shared" si="13"/>
        <v>-3.3421538899550851E-2</v>
      </c>
      <c r="M127" s="3" cm="1">
        <f t="array" ref="M127">MMULT(H127:L127,MMULT(_xlfn.ANCHORARRAY($R$71),TRANSPOSE(H127:L127)))</f>
        <v>4.7053165504304326</v>
      </c>
      <c r="N127" s="3">
        <f t="shared" si="14"/>
        <v>9.3665648267674051</v>
      </c>
    </row>
    <row r="128" spans="1:14" x14ac:dyDescent="0.15">
      <c r="A128" s="1">
        <v>200208</v>
      </c>
      <c r="B128" s="2">
        <v>-0.11866024554689079</v>
      </c>
      <c r="C128" s="2">
        <v>-0.1143552571627281</v>
      </c>
      <c r="D128" s="2">
        <v>-0.11900014276829733</v>
      </c>
      <c r="E128" s="2">
        <v>-0.23849988015751078</v>
      </c>
      <c r="F128" s="2">
        <v>-0.17312112203710944</v>
      </c>
      <c r="G128" s="3">
        <v>-0.12002399142047997</v>
      </c>
      <c r="H128" s="3">
        <f t="shared" si="9"/>
        <v>1.1389051794925956E-2</v>
      </c>
      <c r="I128" s="3">
        <f t="shared" si="10"/>
        <v>3.0823396293693295E-2</v>
      </c>
      <c r="J128" s="3">
        <f t="shared" si="11"/>
        <v>-3.4276465371146328E-2</v>
      </c>
      <c r="K128" s="3">
        <f t="shared" si="12"/>
        <v>-9.0776539098421843E-2</v>
      </c>
      <c r="L128" s="3">
        <f t="shared" si="13"/>
        <v>-5.0965575124964649E-2</v>
      </c>
      <c r="M128" s="3" cm="1">
        <f t="array" ref="M128">MMULT(H128:L128,MMULT(_xlfn.ANCHORARRAY($R$71),TRANSPOSE(H128:L128)))</f>
        <v>6.4572530594208857</v>
      </c>
      <c r="N128" s="3">
        <f t="shared" si="14"/>
        <v>8.4905965722721781</v>
      </c>
    </row>
    <row r="129" spans="1:14" x14ac:dyDescent="0.15">
      <c r="A129" s="1">
        <v>200209</v>
      </c>
      <c r="B129" s="2">
        <v>-7.3384335363407743E-2</v>
      </c>
      <c r="C129" s="2">
        <v>-0.1985462427870372</v>
      </c>
      <c r="D129" s="2">
        <v>-7.7651923769749859E-2</v>
      </c>
      <c r="E129" s="2">
        <v>-0.38373310796484028</v>
      </c>
      <c r="F129" s="2">
        <v>-0.13475022673066864</v>
      </c>
      <c r="G129" s="3">
        <v>-0.12017888577152894</v>
      </c>
      <c r="H129" s="3">
        <f t="shared" si="9"/>
        <v>5.6834448083723316E-2</v>
      </c>
      <c r="I129" s="3">
        <f t="shared" si="10"/>
        <v>-5.3185279092509335E-2</v>
      </c>
      <c r="J129" s="3">
        <f t="shared" si="11"/>
        <v>7.1876118803740618E-3</v>
      </c>
      <c r="K129" s="3">
        <f t="shared" si="12"/>
        <v>-0.23582887172538755</v>
      </c>
      <c r="L129" s="3">
        <f t="shared" si="13"/>
        <v>-1.243931559404883E-2</v>
      </c>
      <c r="M129" s="3" cm="1">
        <f t="array" ref="M129">MMULT(H129:L129,MMULT(_xlfn.ANCHORARRAY($R$71),TRANSPOSE(H129:L129)))</f>
        <v>18.451163720592959</v>
      </c>
      <c r="N129" s="3">
        <f t="shared" si="14"/>
        <v>2.4936412416861415</v>
      </c>
    </row>
    <row r="130" spans="1:14" x14ac:dyDescent="0.15">
      <c r="A130" s="1">
        <v>200210</v>
      </c>
      <c r="B130" s="2">
        <v>-4.9469166561100418E-2</v>
      </c>
      <c r="C130" s="2">
        <v>-9.6209361389168413E-2</v>
      </c>
      <c r="D130" s="2">
        <v>-1.7906877800216964E-2</v>
      </c>
      <c r="E130" s="2">
        <v>0.1524080863998015</v>
      </c>
      <c r="F130" s="2">
        <v>-1.191967754509602E-2</v>
      </c>
      <c r="G130" s="3">
        <v>2.6581101270555206E-3</v>
      </c>
      <c r="H130" s="3">
        <f t="shared" si="9"/>
        <v>-5.3659184224999656E-2</v>
      </c>
      <c r="I130" s="3">
        <f t="shared" si="10"/>
        <v>-9.5427214280884701E-2</v>
      </c>
      <c r="J130" s="3">
        <f t="shared" si="11"/>
        <v>-2.4947256742667047E-2</v>
      </c>
      <c r="K130" s="3">
        <f t="shared" si="12"/>
        <v>0.15685569960591669</v>
      </c>
      <c r="L130" s="3">
        <f t="shared" si="13"/>
        <v>-1.2818389454002979E-2</v>
      </c>
      <c r="M130" s="3" cm="1">
        <f t="array" ref="M130">MMULT(H130:L130,MMULT(_xlfn.ANCHORARRAY($R$71),TRANSPOSE(H130:L130)))</f>
        <v>16.374192665554432</v>
      </c>
      <c r="N130" s="3">
        <f t="shared" si="14"/>
        <v>3.532126769205405</v>
      </c>
    </row>
    <row r="131" spans="1:14" x14ac:dyDescent="0.15">
      <c r="A131" s="1">
        <v>200211</v>
      </c>
      <c r="B131" s="2">
        <v>0.25516787457068629</v>
      </c>
      <c r="C131" s="2">
        <v>0.39796131829726739</v>
      </c>
      <c r="D131" s="2">
        <v>9.884823359669075E-3</v>
      </c>
      <c r="E131" s="2">
        <v>0.49308665288498138</v>
      </c>
      <c r="F131" s="2">
        <v>0.21358864481151135</v>
      </c>
      <c r="G131" s="3">
        <v>0.23272226455228673</v>
      </c>
      <c r="H131" s="3">
        <f t="shared" ref="H131:H194" si="15">B131-$R$32-$R$37*G131</f>
        <v>-7.5939007414965731E-4</v>
      </c>
      <c r="I131" s="3">
        <f t="shared" ref="I131:I194" si="16">C131-$R$33-$R$38*G131</f>
        <v>0.1279585691909233</v>
      </c>
      <c r="J131" s="3">
        <f t="shared" ref="J131:J194" si="17">D131-$R$34-$R$39*G131</f>
        <v>-0.16923950069045024</v>
      </c>
      <c r="K131" s="3">
        <f t="shared" ref="K131:K194" si="18">E131-$R$35-$R$40*G131</f>
        <v>0.22885115125725125</v>
      </c>
      <c r="L131" s="3">
        <f t="shared" ref="L131:L194" si="19">F131-$R$36-$R$41*G131</f>
        <v>-1.8072123232531462E-2</v>
      </c>
      <c r="M131" s="3" cm="1">
        <f t="array" ref="M131">MMULT(H131:L131,MMULT(_xlfn.ANCHORARRAY($R$71),TRANSPOSE(H131:L131)))</f>
        <v>37.079687844286134</v>
      </c>
      <c r="N131" s="3">
        <f t="shared" ref="N131:N194" si="20">-(5/2)*LN(2*PI())-(1/2)*LN(MDETERM(_xlfn.ANCHORARRAY($R$62)))-(M131)/2</f>
        <v>-6.8206208201604461</v>
      </c>
    </row>
    <row r="132" spans="1:14" x14ac:dyDescent="0.15">
      <c r="A132" s="1">
        <v>200212</v>
      </c>
      <c r="B132" s="2">
        <v>2.667113021349185E-2</v>
      </c>
      <c r="C132" s="2">
        <v>2.6989112314164759E-2</v>
      </c>
      <c r="D132" s="2">
        <v>6.9845896861968019E-3</v>
      </c>
      <c r="E132" s="2">
        <v>-0.12578344006534284</v>
      </c>
      <c r="F132" s="2">
        <v>4.2717713233707669E-2</v>
      </c>
      <c r="G132" s="3">
        <v>3.5607786490901554E-3</v>
      </c>
      <c r="H132" s="3">
        <f t="shared" si="15"/>
        <v>2.149340853615753E-2</v>
      </c>
      <c r="I132" s="3">
        <f t="shared" si="16"/>
        <v>2.6708820979284582E-2</v>
      </c>
      <c r="J132" s="3">
        <f t="shared" si="17"/>
        <v>-7.3096945016180772E-4</v>
      </c>
      <c r="K132" s="3">
        <f t="shared" si="18"/>
        <v>-0.12239001885523262</v>
      </c>
      <c r="L132" s="3">
        <f t="shared" si="19"/>
        <v>4.0913594549575008E-2</v>
      </c>
      <c r="M132" s="3" cm="1">
        <f t="array" ref="M132">MMULT(H132:L132,MMULT(_xlfn.ANCHORARRAY($R$71),TRANSPOSE(H132:L132)))</f>
        <v>7.3056638062484787</v>
      </c>
      <c r="N132" s="3">
        <f t="shared" si="20"/>
        <v>8.0663911988583816</v>
      </c>
    </row>
    <row r="133" spans="1:14" x14ac:dyDescent="0.15">
      <c r="A133" s="1">
        <v>200301</v>
      </c>
      <c r="B133" s="2">
        <v>-3.4024303966802477E-2</v>
      </c>
      <c r="C133" s="2">
        <v>-4.7182419816047177E-2</v>
      </c>
      <c r="D133" s="2">
        <v>3.3986846108843949E-2</v>
      </c>
      <c r="E133" s="2">
        <v>-7.6056889390125643E-2</v>
      </c>
      <c r="F133" s="2">
        <v>-4.676907262190011E-2</v>
      </c>
      <c r="G133" s="3">
        <v>-2.7530438837670874E-2</v>
      </c>
      <c r="H133" s="3">
        <f t="shared" si="15"/>
        <v>-5.1818736784535711E-3</v>
      </c>
      <c r="I133" s="3">
        <f t="shared" si="16"/>
        <v>-1.0868431084255274E-2</v>
      </c>
      <c r="J133" s="3">
        <f t="shared" si="17"/>
        <v>4.9526971356213145E-2</v>
      </c>
      <c r="K133" s="3">
        <f t="shared" si="18"/>
        <v>-3.6353226025215318E-2</v>
      </c>
      <c r="L133" s="3">
        <f t="shared" si="19"/>
        <v>-1.7387658327572317E-2</v>
      </c>
      <c r="M133" s="3" cm="1">
        <f t="array" ref="M133">MMULT(H133:L133,MMULT(_xlfn.ANCHORARRAY($R$71),TRANSPOSE(H133:L133)))</f>
        <v>2.3022755535518939</v>
      </c>
      <c r="N133" s="3">
        <f t="shared" si="20"/>
        <v>10.568085325206674</v>
      </c>
    </row>
    <row r="134" spans="1:14" x14ac:dyDescent="0.15">
      <c r="A134" s="1">
        <v>200302</v>
      </c>
      <c r="B134" s="2">
        <v>0.13022075468308722</v>
      </c>
      <c r="C134" s="2">
        <v>0.15519339987982994</v>
      </c>
      <c r="D134" s="2">
        <v>0.12500953556194408</v>
      </c>
      <c r="E134" s="2">
        <v>0.24719147579025549</v>
      </c>
      <c r="F134" s="2">
        <v>0.1286767583549063</v>
      </c>
      <c r="G134" s="3">
        <v>0.10330672911168287</v>
      </c>
      <c r="H134" s="3">
        <f t="shared" si="15"/>
        <v>1.5900559117625196E-2</v>
      </c>
      <c r="I134" s="3">
        <f t="shared" si="16"/>
        <v>3.7512390856786468E-2</v>
      </c>
      <c r="J134" s="3">
        <f t="shared" si="17"/>
        <v>4.268575809187948E-2</v>
      </c>
      <c r="K134" s="3">
        <f t="shared" si="18"/>
        <v>0.13409542157858018</v>
      </c>
      <c r="L134" s="3">
        <f t="shared" si="19"/>
        <v>2.6824108958085804E-2</v>
      </c>
      <c r="M134" s="3" cm="1">
        <f t="array" ref="M134">MMULT(H134:L134,MMULT(_xlfn.ANCHORARRAY($R$71),TRANSPOSE(H134:L134)))</f>
        <v>12.677035601015881</v>
      </c>
      <c r="N134" s="3">
        <f t="shared" si="20"/>
        <v>5.3807053014746806</v>
      </c>
    </row>
    <row r="135" spans="1:14" x14ac:dyDescent="0.15">
      <c r="A135" s="1">
        <v>200303</v>
      </c>
      <c r="B135" s="2">
        <v>1.9880925337080052E-2</v>
      </c>
      <c r="C135" s="2">
        <v>-4.2103266732061412E-2</v>
      </c>
      <c r="D135" s="2">
        <v>0.18737147285653735</v>
      </c>
      <c r="E135" s="2">
        <v>-1.8670425110836577E-2</v>
      </c>
      <c r="F135" s="2">
        <v>-6.4327621328619605E-2</v>
      </c>
      <c r="G135" s="3">
        <v>-1.3673619040604896E-2</v>
      </c>
      <c r="H135" s="3">
        <f t="shared" si="15"/>
        <v>3.3561160209376037E-2</v>
      </c>
      <c r="I135" s="3">
        <f t="shared" si="16"/>
        <v>-2.209871794752017E-2</v>
      </c>
      <c r="J135" s="3">
        <f t="shared" si="17"/>
        <v>0.19254694037057798</v>
      </c>
      <c r="K135" s="3">
        <f t="shared" si="18"/>
        <v>4.8503891089369221E-3</v>
      </c>
      <c r="L135" s="3">
        <f t="shared" si="19"/>
        <v>-4.8845061620542446E-2</v>
      </c>
      <c r="M135" s="3" cm="1">
        <f t="array" ref="M135">MMULT(H135:L135,MMULT(_xlfn.ANCHORARRAY($R$71),TRANSPOSE(H135:L135)))</f>
        <v>21.427255164202592</v>
      </c>
      <c r="N135" s="3">
        <f t="shared" si="20"/>
        <v>1.0055955198813251</v>
      </c>
    </row>
    <row r="136" spans="1:14" x14ac:dyDescent="0.15">
      <c r="A136" s="1">
        <v>200304</v>
      </c>
      <c r="B136" s="2">
        <v>2.5457800169835107E-2</v>
      </c>
      <c r="C136" s="2">
        <v>-1.8960248069323657E-2</v>
      </c>
      <c r="D136" s="2">
        <v>5.8961750103760993E-2</v>
      </c>
      <c r="E136" s="2">
        <v>-8.0187649180359977E-2</v>
      </c>
      <c r="F136" s="2">
        <v>-5.9465665800538959E-3</v>
      </c>
      <c r="G136" s="3">
        <v>2.769034365779173E-2</v>
      </c>
      <c r="H136" s="3">
        <f t="shared" si="15"/>
        <v>-6.1226015830351567E-3</v>
      </c>
      <c r="I136" s="3">
        <f t="shared" si="16"/>
        <v>-4.7640973069800516E-2</v>
      </c>
      <c r="J136" s="3">
        <f t="shared" si="17"/>
        <v>3.3197700315727219E-2</v>
      </c>
      <c r="K136" s="3">
        <f t="shared" si="18"/>
        <v>-0.10497422281699451</v>
      </c>
      <c r="L136" s="3">
        <f t="shared" si="19"/>
        <v>-3.1953447528327163E-2</v>
      </c>
      <c r="M136" s="3" cm="1">
        <f t="array" ref="M136">MMULT(H136:L136,MMULT(_xlfn.ANCHORARRAY($R$71),TRANSPOSE(H136:L136)))</f>
        <v>8.5238989436157393</v>
      </c>
      <c r="N136" s="3">
        <f t="shared" si="20"/>
        <v>7.4572736301747513</v>
      </c>
    </row>
    <row r="137" spans="1:14" x14ac:dyDescent="0.15">
      <c r="A137" s="1">
        <v>200305</v>
      </c>
      <c r="B137" s="2">
        <v>5.148005813220554E-2</v>
      </c>
      <c r="C137" s="2">
        <v>4.9414198660233784E-2</v>
      </c>
      <c r="D137" s="2">
        <v>-1.1481593504960242E-2</v>
      </c>
      <c r="E137" s="2">
        <v>8.9616251513014555E-2</v>
      </c>
      <c r="F137" s="2">
        <v>1.4101344513942548E-3</v>
      </c>
      <c r="G137" s="3">
        <v>5.5278452919997702E-2</v>
      </c>
      <c r="H137" s="3">
        <f t="shared" si="15"/>
        <v>-1.0287378591095374E-2</v>
      </c>
      <c r="I137" s="3">
        <f t="shared" si="16"/>
        <v>-1.1737657368836599E-2</v>
      </c>
      <c r="J137" s="3">
        <f t="shared" si="17"/>
        <v>-5.7881064277034017E-2</v>
      </c>
      <c r="K137" s="3">
        <f t="shared" si="18"/>
        <v>3.2610581653135295E-2</v>
      </c>
      <c r="L137" s="3">
        <f t="shared" si="19"/>
        <v>-5.2268544540047979E-2</v>
      </c>
      <c r="M137" s="3" cm="1">
        <f t="array" ref="M137">MMULT(H137:L137,MMULT(_xlfn.ANCHORARRAY($R$71),TRANSPOSE(H137:L137)))</f>
        <v>4.2233998230853116</v>
      </c>
      <c r="N137" s="3">
        <f t="shared" si="20"/>
        <v>9.6075231904399647</v>
      </c>
    </row>
    <row r="138" spans="1:14" x14ac:dyDescent="0.15">
      <c r="A138" s="1">
        <v>200306</v>
      </c>
      <c r="B138" s="2">
        <v>-3.8900551447780241E-3</v>
      </c>
      <c r="C138" s="2">
        <v>-6.867732060698703E-2</v>
      </c>
      <c r="D138" s="2">
        <v>-9.6835521905609567E-2</v>
      </c>
      <c r="E138" s="2">
        <v>2.0305551203158686E-2</v>
      </c>
      <c r="F138" s="2">
        <v>-1.4786228897477318E-2</v>
      </c>
      <c r="G138" s="3">
        <v>-1.9753290536984082E-2</v>
      </c>
      <c r="H138" s="3">
        <f t="shared" si="15"/>
        <v>1.6442584005231554E-2</v>
      </c>
      <c r="I138" s="3">
        <f t="shared" si="16"/>
        <v>-4.1517014684707504E-2</v>
      </c>
      <c r="J138" s="3">
        <f t="shared" si="17"/>
        <v>-8.7112566936735594E-2</v>
      </c>
      <c r="K138" s="3">
        <f t="shared" si="18"/>
        <v>5.0926580921060033E-2</v>
      </c>
      <c r="L138" s="3">
        <f t="shared" si="19"/>
        <v>6.7944450458906121E-3</v>
      </c>
      <c r="M138" s="3" cm="1">
        <f t="array" ref="M138">MMULT(H138:L138,MMULT(_xlfn.ANCHORARRAY($R$71),TRANSPOSE(H138:L138)))</f>
        <v>5.5745558076117723</v>
      </c>
      <c r="N138" s="3">
        <f t="shared" si="20"/>
        <v>8.9319451981767344</v>
      </c>
    </row>
    <row r="139" spans="1:14" x14ac:dyDescent="0.15">
      <c r="A139" s="1">
        <v>200307</v>
      </c>
      <c r="B139" s="2">
        <v>0.11114394839698108</v>
      </c>
      <c r="C139" s="2">
        <v>7.1321036512312058E-2</v>
      </c>
      <c r="D139" s="2">
        <v>5.674320893635941E-2</v>
      </c>
      <c r="E139" s="2">
        <v>0.3069569248563902</v>
      </c>
      <c r="F139" s="2">
        <v>0.10465877191720468</v>
      </c>
      <c r="G139" s="3">
        <v>9.8182633466139396E-2</v>
      </c>
      <c r="H139" s="3">
        <f t="shared" si="15"/>
        <v>2.4305616553392528E-3</v>
      </c>
      <c r="I139" s="3">
        <f t="shared" si="16"/>
        <v>-4.0328925601060606E-2</v>
      </c>
      <c r="J139" s="3">
        <f t="shared" si="17"/>
        <v>-2.1747835025101525E-2</v>
      </c>
      <c r="K139" s="3">
        <f t="shared" si="18"/>
        <v>0.19984510570380398</v>
      </c>
      <c r="L139" s="3">
        <f t="shared" si="19"/>
        <v>7.945762156783942E-3</v>
      </c>
      <c r="M139" s="3" cm="1">
        <f t="array" ref="M139">MMULT(H139:L139,MMULT(_xlfn.ANCHORARRAY($R$71),TRANSPOSE(H139:L139)))</f>
        <v>16.272798398045094</v>
      </c>
      <c r="N139" s="3">
        <f t="shared" si="20"/>
        <v>3.5828239029600741</v>
      </c>
    </row>
    <row r="140" spans="1:14" x14ac:dyDescent="0.15">
      <c r="A140" s="1">
        <v>200308</v>
      </c>
      <c r="B140" s="2">
        <v>2.1812874928994586E-2</v>
      </c>
      <c r="C140" s="2">
        <v>6.3256820881972903E-2</v>
      </c>
      <c r="D140" s="2">
        <v>9.6289431898187977E-2</v>
      </c>
      <c r="E140" s="2">
        <v>1.8098453057927087E-2</v>
      </c>
      <c r="F140" s="2">
        <v>3.495759372350226E-2</v>
      </c>
      <c r="G140" s="3">
        <v>5.6912841070300237E-2</v>
      </c>
      <c r="H140" s="3">
        <f t="shared" si="15"/>
        <v>-4.1742916762003562E-2</v>
      </c>
      <c r="I140" s="3">
        <f t="shared" si="16"/>
        <v>1.8129435864515375E-4</v>
      </c>
      <c r="J140" s="3">
        <f t="shared" si="17"/>
        <v>4.8667467507132411E-2</v>
      </c>
      <c r="K140" s="3">
        <f t="shared" si="18"/>
        <v>-4.0815956128023613E-2</v>
      </c>
      <c r="L140" s="3">
        <f t="shared" si="19"/>
        <v>-2.0360431349596884E-2</v>
      </c>
      <c r="M140" s="3" cm="1">
        <f t="array" ref="M140">MMULT(H140:L140,MMULT(_xlfn.ANCHORARRAY($R$71),TRANSPOSE(H140:L140)))</f>
        <v>7.6315060768947252</v>
      </c>
      <c r="N140" s="3">
        <f t="shared" si="20"/>
        <v>7.9034700635352584</v>
      </c>
    </row>
    <row r="141" spans="1:14" x14ac:dyDescent="0.15">
      <c r="A141" s="1">
        <v>200309</v>
      </c>
      <c r="B141" s="2">
        <v>3.0120519084091014E-2</v>
      </c>
      <c r="C141" s="2">
        <v>-7.2240836102345996E-2</v>
      </c>
      <c r="D141" s="2">
        <v>8.3019153523601445E-4</v>
      </c>
      <c r="E141" s="2">
        <v>-4.8947297067872972E-2</v>
      </c>
      <c r="F141" s="2">
        <v>-5.4055846545795431E-3</v>
      </c>
      <c r="G141" s="3">
        <v>4.1476186846598415E-3</v>
      </c>
      <c r="H141" s="3">
        <f t="shared" si="15"/>
        <v>2.4300674363549116E-2</v>
      </c>
      <c r="I141" s="3">
        <f t="shared" si="16"/>
        <v>-7.3211836594084284E-2</v>
      </c>
      <c r="J141" s="3">
        <f t="shared" si="17"/>
        <v>-7.3243136365023741E-3</v>
      </c>
      <c r="K141" s="3">
        <f t="shared" si="18"/>
        <v>-4.6239223860192712E-2</v>
      </c>
      <c r="L141" s="3">
        <f t="shared" si="19"/>
        <v>-7.7983235588799113E-3</v>
      </c>
      <c r="M141" s="3" cm="1">
        <f t="array" ref="M141">MMULT(H141:L141,MMULT(_xlfn.ANCHORARRAY($R$71),TRANSPOSE(H141:L141)))</f>
        <v>3.7395350548169444</v>
      </c>
      <c r="N141" s="3">
        <f t="shared" si="20"/>
        <v>9.849455574574149</v>
      </c>
    </row>
    <row r="142" spans="1:14" x14ac:dyDescent="0.15">
      <c r="A142" s="1">
        <v>200310</v>
      </c>
      <c r="B142" s="2">
        <v>7.0602701666202E-2</v>
      </c>
      <c r="C142" s="2">
        <v>0.1049128846046477</v>
      </c>
      <c r="D142" s="2">
        <v>0.14254457500318143</v>
      </c>
      <c r="E142" s="2">
        <v>0.12136674539561478</v>
      </c>
      <c r="F142" s="2">
        <v>0.11115908382653082</v>
      </c>
      <c r="G142" s="3">
        <v>9.0468511793014419E-2</v>
      </c>
      <c r="H142" s="3">
        <f t="shared" si="15"/>
        <v>-2.9669857960411924E-2</v>
      </c>
      <c r="I142" s="3">
        <f t="shared" si="16"/>
        <v>2.3424231282289792E-3</v>
      </c>
      <c r="J142" s="3">
        <f t="shared" si="17"/>
        <v>6.9823558510225328E-2</v>
      </c>
      <c r="K142" s="3">
        <f t="shared" si="18"/>
        <v>2.3263953505535423E-2</v>
      </c>
      <c r="L142" s="3">
        <f t="shared" si="19"/>
        <v>2.2183596597658811E-2</v>
      </c>
      <c r="M142" s="3" cm="1">
        <f t="array" ref="M142">MMULT(H142:L142,MMULT(_xlfn.ANCHORARRAY($R$71),TRANSPOSE(H142:L142)))</f>
        <v>3.2383517014081251</v>
      </c>
      <c r="N142" s="3">
        <f t="shared" si="20"/>
        <v>10.100047251278559</v>
      </c>
    </row>
    <row r="143" spans="1:14" x14ac:dyDescent="0.15">
      <c r="A143" s="1">
        <v>200311</v>
      </c>
      <c r="B143" s="2">
        <v>-0.12870368410388647</v>
      </c>
      <c r="C143" s="2">
        <v>-3.2306221585575216E-2</v>
      </c>
      <c r="D143" s="2">
        <v>-6.7733509920521573E-2</v>
      </c>
      <c r="E143" s="2">
        <v>-8.8657849057436511E-2</v>
      </c>
      <c r="F143" s="2">
        <v>-8.7855077661904105E-2</v>
      </c>
      <c r="G143" s="3">
        <v>-9.5881872754432634E-2</v>
      </c>
      <c r="H143" s="3">
        <f t="shared" si="15"/>
        <v>-2.5070803106724424E-2</v>
      </c>
      <c r="I143" s="3">
        <f t="shared" si="16"/>
        <v>8.4457222584032099E-2</v>
      </c>
      <c r="J143" s="3">
        <f t="shared" si="17"/>
        <v>-1.0677130901630555E-3</v>
      </c>
      <c r="K143" s="3">
        <f t="shared" si="18"/>
        <v>3.0870836219280204E-2</v>
      </c>
      <c r="L143" s="3">
        <f t="shared" si="19"/>
        <v>1.008511524712033E-2</v>
      </c>
      <c r="M143" s="3" cm="1">
        <f t="array" ref="M143">MMULT(H143:L143,MMULT(_xlfn.ANCHORARRAY($R$71),TRANSPOSE(H143:L143)))</f>
        <v>4.5161847064350527</v>
      </c>
      <c r="N143" s="3">
        <f t="shared" si="20"/>
        <v>9.4611307487650951</v>
      </c>
    </row>
    <row r="144" spans="1:14" x14ac:dyDescent="0.15">
      <c r="A144" s="1">
        <v>200312</v>
      </c>
      <c r="B144" s="2">
        <v>6.5268779284834655E-2</v>
      </c>
      <c r="C144" s="2">
        <v>5.5515587335731184E-2</v>
      </c>
      <c r="D144" s="2">
        <v>7.5953447752406339E-2</v>
      </c>
      <c r="E144" s="2">
        <v>6.8086618738165461E-2</v>
      </c>
      <c r="F144" s="2">
        <v>0.10390529157545642</v>
      </c>
      <c r="G144" s="3">
        <v>6.7615988040755914E-2</v>
      </c>
      <c r="H144" s="3">
        <f t="shared" si="15"/>
        <v>-9.9984446329970389E-3</v>
      </c>
      <c r="I144" s="3">
        <f t="shared" si="16"/>
        <v>-2.0157514628261992E-2</v>
      </c>
      <c r="J144" s="3">
        <f t="shared" si="17"/>
        <v>2.0325717489893418E-2</v>
      </c>
      <c r="K144" s="3">
        <f t="shared" si="18"/>
        <v>-3.3275858797635893E-3</v>
      </c>
      <c r="L144" s="3">
        <f t="shared" si="19"/>
        <v>3.7851651437987952E-2</v>
      </c>
      <c r="M144" s="3" cm="1">
        <f t="array" ref="M144">MMULT(H144:L144,MMULT(_xlfn.ANCHORARRAY($R$71),TRANSPOSE(H144:L144)))</f>
        <v>1.8389997335210524</v>
      </c>
      <c r="N144" s="3">
        <f t="shared" si="20"/>
        <v>10.799723235222094</v>
      </c>
    </row>
    <row r="145" spans="1:14" x14ac:dyDescent="0.15">
      <c r="A145" s="1">
        <v>200401</v>
      </c>
      <c r="B145" s="2">
        <v>0.11347221291905989</v>
      </c>
      <c r="C145" s="2">
        <v>0.13782990888076982</v>
      </c>
      <c r="D145" s="2">
        <v>0.17817408799440007</v>
      </c>
      <c r="E145" s="2">
        <v>0.31701199811592568</v>
      </c>
      <c r="F145" s="2">
        <v>0.20023937854899623</v>
      </c>
      <c r="G145" s="3">
        <v>0.12817639407718781</v>
      </c>
      <c r="H145" s="3">
        <f t="shared" si="15"/>
        <v>-2.8060483469902267E-2</v>
      </c>
      <c r="I145" s="3">
        <f t="shared" si="16"/>
        <v>-9.1226294833010868E-3</v>
      </c>
      <c r="J145" s="3">
        <f t="shared" si="17"/>
        <v>7.7248238109091275E-2</v>
      </c>
      <c r="K145" s="3">
        <f t="shared" si="18"/>
        <v>0.17487161466269682</v>
      </c>
      <c r="L145" s="3">
        <f t="shared" si="19"/>
        <v>7.344162183126543E-2</v>
      </c>
      <c r="M145" s="3" cm="1">
        <f t="array" ref="M145">MMULT(H145:L145,MMULT(_xlfn.ANCHORARRAY($R$71),TRANSPOSE(H145:L145)))</f>
        <v>17.691501997227167</v>
      </c>
      <c r="N145" s="3">
        <f t="shared" si="20"/>
        <v>2.8734721033690374</v>
      </c>
    </row>
    <row r="146" spans="1:14" x14ac:dyDescent="0.15">
      <c r="A146" s="1">
        <v>200402</v>
      </c>
      <c r="B146" s="2">
        <v>-2.6546940935795255E-2</v>
      </c>
      <c r="C146" s="2">
        <v>-4.6531790247126198E-2</v>
      </c>
      <c r="D146" s="2">
        <v>-4.6070588918252699E-2</v>
      </c>
      <c r="E146" s="2">
        <v>-0.10852496897360753</v>
      </c>
      <c r="F146" s="2">
        <v>-4.8554418383429242E-2</v>
      </c>
      <c r="G146" s="3">
        <v>-4.7170103049396846E-2</v>
      </c>
      <c r="H146" s="3">
        <f t="shared" si="15"/>
        <v>2.3785299499821468E-2</v>
      </c>
      <c r="I146" s="3">
        <f t="shared" si="16"/>
        <v>1.2898030886060938E-2</v>
      </c>
      <c r="J146" s="3">
        <f t="shared" si="17"/>
        <v>-1.5840339924369701E-2</v>
      </c>
      <c r="K146" s="3">
        <f t="shared" si="18"/>
        <v>-4.5884893946130885E-2</v>
      </c>
      <c r="L146" s="3">
        <f t="shared" si="19"/>
        <v>5.2623722306226195E-4</v>
      </c>
      <c r="M146" s="3" cm="1">
        <f t="array" ref="M146">MMULT(H146:L146,MMULT(_xlfn.ANCHORARRAY($R$71),TRANSPOSE(H146:L146)))</f>
        <v>1.5235549416205101</v>
      </c>
      <c r="N146" s="3">
        <f t="shared" si="20"/>
        <v>10.957445631172366</v>
      </c>
    </row>
    <row r="147" spans="1:14" x14ac:dyDescent="0.15">
      <c r="A147" s="1">
        <v>200403</v>
      </c>
      <c r="B147" s="2">
        <v>-5.1155901035537646E-2</v>
      </c>
      <c r="C147" s="2">
        <v>-0.11671293443767161</v>
      </c>
      <c r="D147" s="2">
        <v>9.7150725447387537E-2</v>
      </c>
      <c r="E147" s="2">
        <v>-0.15154317423850663</v>
      </c>
      <c r="F147" s="2">
        <v>-0.11216386666254011</v>
      </c>
      <c r="G147" s="3">
        <v>-9.7877035549637725E-2</v>
      </c>
      <c r="H147" s="3">
        <f t="shared" si="15"/>
        <v>5.4660096191088768E-2</v>
      </c>
      <c r="I147" s="3">
        <f t="shared" si="16"/>
        <v>2.3988110211158042E-3</v>
      </c>
      <c r="J147" s="3">
        <f t="shared" si="17"/>
        <v>0.16530886899202968</v>
      </c>
      <c r="K147" s="3">
        <f t="shared" si="18"/>
        <v>-2.9684414745076049E-2</v>
      </c>
      <c r="L147" s="3">
        <f t="shared" si="19"/>
        <v>-1.2222458613781767E-2</v>
      </c>
      <c r="M147" s="3" cm="1">
        <f t="array" ref="M147">MMULT(H147:L147,MMULT(_xlfn.ANCHORARRAY($R$71),TRANSPOSE(H147:L147)))</f>
        <v>16.288892958324183</v>
      </c>
      <c r="N147" s="3">
        <f t="shared" si="20"/>
        <v>3.5747766228205293</v>
      </c>
    </row>
    <row r="148" spans="1:14" x14ac:dyDescent="0.15">
      <c r="A148" s="1">
        <v>200404</v>
      </c>
      <c r="B148" s="2">
        <v>7.8355319693446251E-2</v>
      </c>
      <c r="C148" s="2">
        <v>9.7984804993454869E-3</v>
      </c>
      <c r="D148" s="2">
        <v>7.9941183991065826E-2</v>
      </c>
      <c r="E148" s="2">
        <v>2.6579339639709935E-2</v>
      </c>
      <c r="F148" s="2">
        <v>0.10586875975333229</v>
      </c>
      <c r="G148" s="3">
        <v>4.9405438014509501E-2</v>
      </c>
      <c r="H148" s="3">
        <f t="shared" si="15"/>
        <v>2.3014162663647496E-2</v>
      </c>
      <c r="I148" s="3">
        <f t="shared" si="16"/>
        <v>-4.4440852648345616E-2</v>
      </c>
      <c r="J148" s="3">
        <f t="shared" si="17"/>
        <v>3.7934625174952614E-2</v>
      </c>
      <c r="K148" s="3">
        <f t="shared" si="18"/>
        <v>-2.3567461039898992E-2</v>
      </c>
      <c r="L148" s="3">
        <f t="shared" si="19"/>
        <v>5.8080911511637343E-2</v>
      </c>
      <c r="M148" s="3" cm="1">
        <f t="array" ref="M148">MMULT(H148:L148,MMULT(_xlfn.ANCHORARRAY($R$71),TRANSPOSE(H148:L148)))</f>
        <v>6.0412476690967178</v>
      </c>
      <c r="N148" s="3">
        <f t="shared" si="20"/>
        <v>8.6985992674342612</v>
      </c>
    </row>
    <row r="149" spans="1:14" x14ac:dyDescent="0.15">
      <c r="A149" s="1">
        <v>200405</v>
      </c>
      <c r="B149" s="2">
        <v>-8.3340219741732096E-3</v>
      </c>
      <c r="C149" s="2">
        <v>1.3227934950915173E-3</v>
      </c>
      <c r="D149" s="2">
        <v>6.903930553533677E-2</v>
      </c>
      <c r="E149" s="2">
        <v>-2.8749732492515157E-2</v>
      </c>
      <c r="F149" s="2">
        <v>-2.2045111813827834E-2</v>
      </c>
      <c r="G149" s="3">
        <v>-8.7869519130978502E-3</v>
      </c>
      <c r="H149" s="3">
        <f t="shared" si="15"/>
        <v>-8.0055846789217622E-7</v>
      </c>
      <c r="I149" s="3">
        <f t="shared" si="16"/>
        <v>1.5575748102507406E-2</v>
      </c>
      <c r="J149" s="3">
        <f t="shared" si="17"/>
        <v>7.0559631900465131E-2</v>
      </c>
      <c r="K149" s="3">
        <f t="shared" si="18"/>
        <v>-1.093586965877974E-2</v>
      </c>
      <c r="L149" s="3">
        <f t="shared" si="19"/>
        <v>-1.1464042982539936E-2</v>
      </c>
      <c r="M149" s="3" cm="1">
        <f t="array" ref="M149">MMULT(H149:L149,MMULT(_xlfn.ANCHORARRAY($R$71),TRANSPOSE(H149:L149)))</f>
        <v>2.3812559270537754</v>
      </c>
      <c r="N149" s="3">
        <f t="shared" si="20"/>
        <v>10.528595138455733</v>
      </c>
    </row>
    <row r="150" spans="1:14" x14ac:dyDescent="0.15">
      <c r="A150" s="1">
        <v>200406</v>
      </c>
      <c r="B150" s="2">
        <v>-5.623813386838248E-2</v>
      </c>
      <c r="C150" s="2">
        <v>-8.8343727094588334E-2</v>
      </c>
      <c r="D150" s="2">
        <v>-7.6738369023647432E-2</v>
      </c>
      <c r="E150" s="2">
        <v>-0.18665393724431981</v>
      </c>
      <c r="F150" s="2">
        <v>-9.576990367098355E-2</v>
      </c>
      <c r="G150" s="3">
        <v>-8.0613252009481592E-2</v>
      </c>
      <c r="H150" s="3">
        <f t="shared" si="15"/>
        <v>3.0687752677024782E-2</v>
      </c>
      <c r="I150" s="3">
        <f t="shared" si="16"/>
        <v>1.0448591177152272E-2</v>
      </c>
      <c r="J150" s="3">
        <f t="shared" si="17"/>
        <v>-2.1493232229217646E-2</v>
      </c>
      <c r="K150" s="3">
        <f t="shared" si="18"/>
        <v>-8.4956889369871086E-2</v>
      </c>
      <c r="L150" s="3">
        <f t="shared" si="19"/>
        <v>-1.3144649007141379E-2</v>
      </c>
      <c r="M150" s="3" cm="1">
        <f t="array" ref="M150">MMULT(H150:L150,MMULT(_xlfn.ANCHORARRAY($R$71),TRANSPOSE(H150:L150)))</f>
        <v>3.1873909419885709</v>
      </c>
      <c r="N150" s="3">
        <f t="shared" si="20"/>
        <v>10.125527630988335</v>
      </c>
    </row>
    <row r="151" spans="1:14" x14ac:dyDescent="0.15">
      <c r="A151" s="1">
        <v>200407</v>
      </c>
      <c r="B151" s="2">
        <v>6.6456707358771197E-2</v>
      </c>
      <c r="C151" s="2">
        <v>9.0836426876553827E-2</v>
      </c>
      <c r="D151" s="2">
        <v>4.8428974537034791E-2</v>
      </c>
      <c r="E151" s="2">
        <v>3.0468485535170092E-2</v>
      </c>
      <c r="F151" s="2">
        <v>6.2753944123638689E-2</v>
      </c>
      <c r="G151" s="3">
        <v>5.8598216899273657E-2</v>
      </c>
      <c r="H151" s="3">
        <f t="shared" si="15"/>
        <v>1.0567697495445505E-3</v>
      </c>
      <c r="I151" s="3">
        <f t="shared" si="16"/>
        <v>2.5777217497148966E-2</v>
      </c>
      <c r="J151" s="3">
        <f t="shared" si="17"/>
        <v>-4.5362136075603743E-4</v>
      </c>
      <c r="K151" s="3">
        <f t="shared" si="18"/>
        <v>-3.0414209534018535E-2</v>
      </c>
      <c r="L151" s="3">
        <f t="shared" si="19"/>
        <v>5.7454306186236551E-3</v>
      </c>
      <c r="M151" s="3" cm="1">
        <f t="array" ref="M151">MMULT(H151:L151,MMULT(_xlfn.ANCHORARRAY($R$71),TRANSPOSE(H151:L151)))</f>
        <v>0.74395653804621409</v>
      </c>
      <c r="N151" s="3">
        <f t="shared" si="20"/>
        <v>11.347244832959515</v>
      </c>
    </row>
    <row r="152" spans="1:14" x14ac:dyDescent="0.15">
      <c r="A152" s="1">
        <v>200408</v>
      </c>
      <c r="B152" s="2">
        <v>-1.8770811965804508E-3</v>
      </c>
      <c r="C152" s="2">
        <v>1.2751576007720519E-2</v>
      </c>
      <c r="D152" s="2">
        <v>-5.2016706091959776E-2</v>
      </c>
      <c r="E152" s="2">
        <v>-3.702428344972504E-2</v>
      </c>
      <c r="F152" s="2">
        <v>-8.1226365481807603E-3</v>
      </c>
      <c r="G152" s="3">
        <v>-1.4334116437409176E-2</v>
      </c>
      <c r="H152" s="3">
        <f t="shared" si="15"/>
        <v>1.2525872939500814E-2</v>
      </c>
      <c r="I152" s="3">
        <f t="shared" si="16"/>
        <v>3.3533528466860731E-2</v>
      </c>
      <c r="J152" s="3">
        <f t="shared" si="17"/>
        <v>-4.6347198130551812E-2</v>
      </c>
      <c r="K152" s="3">
        <f t="shared" si="18"/>
        <v>-1.2732099616304515E-2</v>
      </c>
      <c r="L152" s="3">
        <f t="shared" si="19"/>
        <v>8.0224241815755153E-3</v>
      </c>
      <c r="M152" s="3" cm="1">
        <f t="array" ref="M152">MMULT(H152:L152,MMULT(_xlfn.ANCHORARRAY($R$71),TRANSPOSE(H152:L152)))</f>
        <v>2.2158053675353999</v>
      </c>
      <c r="N152" s="3">
        <f t="shared" si="20"/>
        <v>10.611320418214921</v>
      </c>
    </row>
    <row r="153" spans="1:14" x14ac:dyDescent="0.15">
      <c r="A153" s="1">
        <v>200409</v>
      </c>
      <c r="B153" s="2">
        <v>-7.3440837029894762E-2</v>
      </c>
      <c r="C153" s="2">
        <v>-1.0163850596899742E-2</v>
      </c>
      <c r="D153" s="2">
        <v>-7.0393011661009947E-2</v>
      </c>
      <c r="E153" s="2">
        <v>-1.9475341019088967E-2</v>
      </c>
      <c r="F153" s="2">
        <v>-7.0460392948408557E-2</v>
      </c>
      <c r="G153" s="3">
        <v>-3.4400272344828876E-2</v>
      </c>
      <c r="H153" s="3">
        <f t="shared" si="15"/>
        <v>-3.7081403588099859E-2</v>
      </c>
      <c r="I153" s="3">
        <f t="shared" si="16"/>
        <v>3.423591385208289E-2</v>
      </c>
      <c r="J153" s="3">
        <f t="shared" si="17"/>
        <v>-4.9714371658493163E-2</v>
      </c>
      <c r="K153" s="3">
        <f t="shared" si="18"/>
        <v>2.8251337794292723E-2</v>
      </c>
      <c r="L153" s="3">
        <f t="shared" si="19"/>
        <v>-3.4188305444347693E-2</v>
      </c>
      <c r="M153" s="3" cm="1">
        <f t="array" ref="M153">MMULT(H153:L153,MMULT(_xlfn.ANCHORARRAY($R$71),TRANSPOSE(H153:L153)))</f>
        <v>5.0674065549699954</v>
      </c>
      <c r="N153" s="3">
        <f t="shared" si="20"/>
        <v>9.1855198244976233</v>
      </c>
    </row>
    <row r="154" spans="1:14" x14ac:dyDescent="0.15">
      <c r="A154" s="1">
        <v>200410</v>
      </c>
      <c r="B154" s="2">
        <v>4.963037659961933E-2</v>
      </c>
      <c r="C154" s="2">
        <v>-7.545214321473038E-3</v>
      </c>
      <c r="D154" s="2">
        <v>8.6611455683155855E-2</v>
      </c>
      <c r="E154" s="2">
        <v>8.307017527933816E-2</v>
      </c>
      <c r="F154" s="2">
        <v>4.5778108718328277E-2</v>
      </c>
      <c r="G154" s="3">
        <v>4.3521236048996575E-2</v>
      </c>
      <c r="H154" s="3">
        <f t="shared" si="15"/>
        <v>7.2774019542042045E-4</v>
      </c>
      <c r="I154" s="3">
        <f t="shared" si="16"/>
        <v>-5.4858857447969853E-2</v>
      </c>
      <c r="J154" s="3">
        <f t="shared" si="17"/>
        <v>4.9006176547336529E-2</v>
      </c>
      <c r="K154" s="3">
        <f t="shared" si="18"/>
        <v>3.979530871895446E-2</v>
      </c>
      <c r="L154" s="3">
        <f t="shared" si="19"/>
        <v>3.8923122224538975E-3</v>
      </c>
      <c r="M154" s="3" cm="1">
        <f t="array" ref="M154">MMULT(H154:L154,MMULT(_xlfn.ANCHORARRAY($R$71),TRANSPOSE(H154:L154)))</f>
        <v>3.4099185133888819</v>
      </c>
      <c r="N154" s="3">
        <f t="shared" si="20"/>
        <v>10.01426384528818</v>
      </c>
    </row>
    <row r="155" spans="1:14" x14ac:dyDescent="0.15">
      <c r="A155" s="1">
        <v>200411</v>
      </c>
      <c r="B155" s="2">
        <v>-1.4862035148092648E-3</v>
      </c>
      <c r="C155" s="2">
        <v>3.5531496930497578E-2</v>
      </c>
      <c r="D155" s="2">
        <v>-1.0021994791127604E-2</v>
      </c>
      <c r="E155" s="2">
        <v>4.3429581746354945E-2</v>
      </c>
      <c r="F155" s="2">
        <v>5.0097863893481434E-2</v>
      </c>
      <c r="G155" s="3">
        <v>7.9040477337007191E-3</v>
      </c>
      <c r="H155" s="3">
        <f t="shared" si="15"/>
        <v>-1.1416350032027145E-2</v>
      </c>
      <c r="I155" s="3">
        <f t="shared" si="16"/>
        <v>3.0139189465826555E-2</v>
      </c>
      <c r="J155" s="3">
        <f t="shared" si="17"/>
        <v>-2.0986242888229385E-2</v>
      </c>
      <c r="K155" s="3">
        <f t="shared" si="18"/>
        <v>4.1750665333378539E-2</v>
      </c>
      <c r="L155" s="3">
        <f t="shared" si="19"/>
        <v>4.3937300778373198E-2</v>
      </c>
      <c r="M155" s="3" cm="1">
        <f t="array" ref="M155">MMULT(H155:L155,MMULT(_xlfn.ANCHORARRAY($R$71),TRANSPOSE(H155:L155)))</f>
        <v>3.5403652247518584</v>
      </c>
      <c r="N155" s="3">
        <f t="shared" si="20"/>
        <v>9.9490404896066913</v>
      </c>
    </row>
    <row r="156" spans="1:14" x14ac:dyDescent="0.15">
      <c r="A156" s="1">
        <v>200412</v>
      </c>
      <c r="B156" s="2">
        <v>-3.0632104660293959E-2</v>
      </c>
      <c r="C156" s="2">
        <v>-3.8062724018684803E-2</v>
      </c>
      <c r="D156" s="2">
        <v>-3.6499700082097582E-2</v>
      </c>
      <c r="E156" s="2">
        <v>-3.5205204317920687E-2</v>
      </c>
      <c r="F156" s="2">
        <v>-2.2181045835266915E-2</v>
      </c>
      <c r="G156" s="3">
        <v>-3.091732456641275E-2</v>
      </c>
      <c r="H156" s="3">
        <f t="shared" si="15"/>
        <v>1.9162714383554047E-3</v>
      </c>
      <c r="I156" s="3">
        <f t="shared" si="16"/>
        <v>2.237620183560135E-3</v>
      </c>
      <c r="J156" s="3">
        <f t="shared" si="17"/>
        <v>-1.8426243819791077E-2</v>
      </c>
      <c r="K156" s="3">
        <f t="shared" si="18"/>
        <v>8.4538731768357828E-3</v>
      </c>
      <c r="L156" s="3">
        <f t="shared" si="19"/>
        <v>1.0597528336538552E-2</v>
      </c>
      <c r="M156" s="3" cm="1">
        <f t="array" ref="M156">MMULT(H156:L156,MMULT(_xlfn.ANCHORARRAY($R$71),TRANSPOSE(H156:L156)))</f>
        <v>0.37318044010880691</v>
      </c>
      <c r="N156" s="3">
        <f t="shared" si="20"/>
        <v>11.532632881928217</v>
      </c>
    </row>
    <row r="157" spans="1:14" x14ac:dyDescent="0.15">
      <c r="A157" s="1">
        <v>200501</v>
      </c>
      <c r="B157" s="2">
        <v>9.7555915222634973E-3</v>
      </c>
      <c r="C157" s="2">
        <v>7.7461114612116924E-2</v>
      </c>
      <c r="D157" s="2">
        <v>7.3059201086945483E-2</v>
      </c>
      <c r="E157" s="2">
        <v>-2.4833505188551101E-2</v>
      </c>
      <c r="F157" s="2">
        <v>3.5417081352216599E-2</v>
      </c>
      <c r="G157" s="3">
        <v>2.1891205960298917E-2</v>
      </c>
      <c r="H157" s="3">
        <f t="shared" si="15"/>
        <v>-1.5479367315010586E-2</v>
      </c>
      <c r="I157" s="3">
        <f t="shared" si="16"/>
        <v>5.5605959216227324E-2</v>
      </c>
      <c r="J157" s="3">
        <f t="shared" si="17"/>
        <v>5.1632804401370525E-2</v>
      </c>
      <c r="K157" s="3">
        <f t="shared" si="18"/>
        <v>-4.2847488006744497E-2</v>
      </c>
      <c r="L157" s="3">
        <f t="shared" si="19"/>
        <v>1.5226929838511243E-2</v>
      </c>
      <c r="M157" s="3" cm="1">
        <f t="array" ref="M157">MMULT(H157:L157,MMULT(_xlfn.ANCHORARRAY($R$71),TRANSPOSE(H157:L157)))</f>
        <v>3.7600619135346083</v>
      </c>
      <c r="N157" s="3">
        <f t="shared" si="20"/>
        <v>9.8391921452153177</v>
      </c>
    </row>
    <row r="158" spans="1:14" x14ac:dyDescent="0.15">
      <c r="A158" s="1">
        <v>200502</v>
      </c>
      <c r="B158" s="2">
        <v>2.5933343685149114E-3</v>
      </c>
      <c r="C158" s="2">
        <v>-1.6207581029988163E-2</v>
      </c>
      <c r="D158" s="2">
        <v>2.5320508611687567E-2</v>
      </c>
      <c r="E158" s="2">
        <v>-1.6446572270963602E-2</v>
      </c>
      <c r="F158" s="2">
        <v>1.0192170905758587E-2</v>
      </c>
      <c r="G158" s="3">
        <v>-7.6195392374860402E-3</v>
      </c>
      <c r="H158" s="3">
        <f t="shared" si="15"/>
        <v>9.649167510573823E-3</v>
      </c>
      <c r="I158" s="3">
        <f t="shared" si="16"/>
        <v>-3.328668028466689E-3</v>
      </c>
      <c r="J158" s="3">
        <f t="shared" si="17"/>
        <v>2.5967630807788064E-2</v>
      </c>
      <c r="K158" s="3">
        <f t="shared" si="18"/>
        <v>3.9140091165068558E-6</v>
      </c>
      <c r="L158" s="3">
        <f t="shared" si="19"/>
        <v>1.9602285704440104E-2</v>
      </c>
      <c r="M158" s="3" cm="1">
        <f t="array" ref="M158">MMULT(H158:L158,MMULT(_xlfn.ANCHORARRAY($R$71),TRANSPOSE(H158:L158)))</f>
        <v>0.89121470585905149</v>
      </c>
      <c r="N158" s="3">
        <f t="shared" si="20"/>
        <v>11.273615749053095</v>
      </c>
    </row>
    <row r="159" spans="1:14" x14ac:dyDescent="0.15">
      <c r="A159" s="1">
        <v>200503</v>
      </c>
      <c r="B159" s="2">
        <v>-3.0103122816732532E-2</v>
      </c>
      <c r="C159" s="2">
        <v>-0.11004342923178749</v>
      </c>
      <c r="D159" s="2">
        <v>-4.1094463242428887E-3</v>
      </c>
      <c r="E159" s="2">
        <v>-0.13794177235947153</v>
      </c>
      <c r="F159" s="2">
        <v>-5.5513946478947099E-2</v>
      </c>
      <c r="G159" s="3">
        <v>-4.3022947034636563E-2</v>
      </c>
      <c r="H159" s="3">
        <f t="shared" si="15"/>
        <v>1.5691280594405548E-2</v>
      </c>
      <c r="I159" s="3">
        <f t="shared" si="16"/>
        <v>-5.5494799668179225E-2</v>
      </c>
      <c r="J159" s="3">
        <f t="shared" si="17"/>
        <v>2.3018802839288952E-2</v>
      </c>
      <c r="K159" s="3">
        <f t="shared" si="18"/>
        <v>-8.0145002011646038E-2</v>
      </c>
      <c r="L159" s="3">
        <f t="shared" si="19"/>
        <v>-1.0593027322795566E-2</v>
      </c>
      <c r="M159" s="3" cm="1">
        <f t="array" ref="M159">MMULT(H159:L159,MMULT(_xlfn.ANCHORARRAY($R$71),TRANSPOSE(H159:L159)))</f>
        <v>3.8602362039635474</v>
      </c>
      <c r="N159" s="3">
        <f t="shared" si="20"/>
        <v>9.7891050000008466</v>
      </c>
    </row>
    <row r="160" spans="1:14" x14ac:dyDescent="0.15">
      <c r="A160" s="1">
        <v>200504</v>
      </c>
      <c r="B160" s="2">
        <v>7.3425802749816804E-2</v>
      </c>
      <c r="C160" s="2">
        <v>0.12084766277512292</v>
      </c>
      <c r="D160" s="2">
        <v>6.8411835133162582E-2</v>
      </c>
      <c r="E160" s="2">
        <v>5.2501229552072669E-2</v>
      </c>
      <c r="F160" s="2">
        <v>4.7740339751806068E-2</v>
      </c>
      <c r="G160" s="3">
        <v>6.3949048823137025E-2</v>
      </c>
      <c r="H160" s="3">
        <f t="shared" si="15"/>
        <v>2.1709604470002836E-3</v>
      </c>
      <c r="I160" s="3">
        <f t="shared" si="16"/>
        <v>4.9490538491133704E-2</v>
      </c>
      <c r="J160" s="3">
        <f t="shared" si="17"/>
        <v>1.5526910974513898E-2</v>
      </c>
      <c r="K160" s="3">
        <f t="shared" si="18"/>
        <v>-1.4630497191988272E-2</v>
      </c>
      <c r="L160" s="3">
        <f t="shared" si="19"/>
        <v>-1.4635237474496E-2</v>
      </c>
      <c r="M160" s="3" cm="1">
        <f t="array" ref="M160">MMULT(H160:L160,MMULT(_xlfn.ANCHORARRAY($R$71),TRANSPOSE(H160:L160)))</f>
        <v>1.829261919177291</v>
      </c>
      <c r="N160" s="3">
        <f t="shared" si="20"/>
        <v>10.804592142393975</v>
      </c>
    </row>
    <row r="161" spans="1:14" x14ac:dyDescent="0.15">
      <c r="A161" s="1">
        <v>200505</v>
      </c>
      <c r="B161" s="2">
        <v>-2.3350442229174879E-3</v>
      </c>
      <c r="C161" s="2">
        <v>-3.8709323349459035E-2</v>
      </c>
      <c r="D161" s="2">
        <v>-0.13657544139132591</v>
      </c>
      <c r="E161" s="2">
        <v>4.203760686204687E-2</v>
      </c>
      <c r="F161" s="2">
        <v>-7.0218456715313328E-4</v>
      </c>
      <c r="G161" s="3">
        <v>1.8698799255908449E-3</v>
      </c>
      <c r="H161" s="3">
        <f t="shared" si="15"/>
        <v>-5.6625768056458815E-3</v>
      </c>
      <c r="I161" s="3">
        <f t="shared" si="16"/>
        <v>-3.6999431396133792E-2</v>
      </c>
      <c r="J161" s="3">
        <f t="shared" si="17"/>
        <v>-0.14302623799288536</v>
      </c>
      <c r="K161" s="3">
        <f t="shared" si="18"/>
        <v>4.7405763932393041E-2</v>
      </c>
      <c r="L161" s="3">
        <f t="shared" si="19"/>
        <v>-8.1027517109311261E-4</v>
      </c>
      <c r="M161" s="3" cm="1">
        <f t="array" ref="M161">MMULT(H161:L161,MMULT(_xlfn.ANCHORARRAY($R$71),TRANSPOSE(H161:L161)))</f>
        <v>8.7956099682352384</v>
      </c>
      <c r="N161" s="3">
        <f t="shared" si="20"/>
        <v>7.3214181178650017</v>
      </c>
    </row>
    <row r="162" spans="1:14" x14ac:dyDescent="0.15">
      <c r="A162" s="1">
        <v>200506</v>
      </c>
      <c r="B162" s="2">
        <v>4.7206337440113981E-2</v>
      </c>
      <c r="C162" s="2">
        <v>2.4450075562589942E-2</v>
      </c>
      <c r="D162" s="2">
        <v>-4.2553417570609115E-3</v>
      </c>
      <c r="E162" s="2">
        <v>-2.8244364597495436E-3</v>
      </c>
      <c r="F162" s="2">
        <v>3.327327992485641E-2</v>
      </c>
      <c r="G162" s="3">
        <v>3.1059975532290326E-2</v>
      </c>
      <c r="H162" s="3">
        <f t="shared" si="15"/>
        <v>1.193886912294255E-2</v>
      </c>
      <c r="I162" s="3">
        <f t="shared" si="16"/>
        <v>-8.1966971679088528E-3</v>
      </c>
      <c r="J162" s="3">
        <f t="shared" si="17"/>
        <v>-3.2539816980221389E-2</v>
      </c>
      <c r="K162" s="3">
        <f t="shared" si="18"/>
        <v>-3.1546274110656781E-2</v>
      </c>
      <c r="L162" s="3">
        <f t="shared" si="19"/>
        <v>3.8865452930728975E-3</v>
      </c>
      <c r="M162" s="3" cm="1">
        <f t="array" ref="M162">MMULT(H162:L162,MMULT(_xlfn.ANCHORARRAY($R$71),TRANSPOSE(H162:L162)))</f>
        <v>0.94049470171286265</v>
      </c>
      <c r="N162" s="3">
        <f t="shared" si="20"/>
        <v>11.24897575112619</v>
      </c>
    </row>
    <row r="163" spans="1:14" x14ac:dyDescent="0.15">
      <c r="A163" s="1">
        <v>200507</v>
      </c>
      <c r="B163" s="2">
        <v>5.4140269307574951E-3</v>
      </c>
      <c r="C163" s="2">
        <v>5.543448952037916E-2</v>
      </c>
      <c r="D163" s="2">
        <v>6.3800275630442133E-2</v>
      </c>
      <c r="E163" s="2">
        <v>3.1418408131972594E-2</v>
      </c>
      <c r="F163" s="2">
        <v>5.8369514947099521E-2</v>
      </c>
      <c r="G163" s="3">
        <v>3.2340963800344028E-2</v>
      </c>
      <c r="H163" s="3">
        <f t="shared" si="15"/>
        <v>-3.1255104591272377E-2</v>
      </c>
      <c r="I163" s="3">
        <f t="shared" si="16"/>
        <v>2.127999701456957E-2</v>
      </c>
      <c r="J163" s="3">
        <f t="shared" si="17"/>
        <v>3.4557643690716927E-2</v>
      </c>
      <c r="K163" s="3">
        <f t="shared" si="18"/>
        <v>1.2005533427756274E-3</v>
      </c>
      <c r="L163" s="3">
        <f t="shared" si="19"/>
        <v>2.7697906157672612E-2</v>
      </c>
      <c r="M163" s="3" cm="1">
        <f t="array" ref="M163">MMULT(H163:L163,MMULT(_xlfn.ANCHORARRAY($R$71),TRANSPOSE(H163:L163)))</f>
        <v>2.5526582134641784</v>
      </c>
      <c r="N163" s="3">
        <f t="shared" si="20"/>
        <v>10.442893995250532</v>
      </c>
    </row>
    <row r="164" spans="1:14" x14ac:dyDescent="0.15">
      <c r="A164" s="1">
        <v>200508</v>
      </c>
      <c r="B164" s="2">
        <v>2.8191437426410476E-2</v>
      </c>
      <c r="C164" s="2">
        <v>-0.13551101870089657</v>
      </c>
      <c r="D164" s="2">
        <v>-7.007801554866698E-2</v>
      </c>
      <c r="E164" s="2">
        <v>-6.0165313995914869E-3</v>
      </c>
      <c r="F164" s="2">
        <v>4.68699154366957E-3</v>
      </c>
      <c r="G164" s="3">
        <v>-1.3005151697707074E-3</v>
      </c>
      <c r="H164" s="3">
        <f t="shared" si="15"/>
        <v>2.8332965615631058E-2</v>
      </c>
      <c r="I164" s="3">
        <f t="shared" si="16"/>
        <v>-0.13006958017526143</v>
      </c>
      <c r="J164" s="3">
        <f t="shared" si="17"/>
        <v>-7.4157412325152286E-2</v>
      </c>
      <c r="K164" s="3">
        <f t="shared" si="18"/>
        <v>3.0542086811494039E-3</v>
      </c>
      <c r="L164" s="3">
        <f t="shared" si="19"/>
        <v>7.7589134575168743E-3</v>
      </c>
      <c r="M164" s="3" cm="1">
        <f t="array" ref="M164">MMULT(H164:L164,MMULT(_xlfn.ANCHORARRAY($R$71),TRANSPOSE(H164:L164)))</f>
        <v>12.248125326960476</v>
      </c>
      <c r="N164" s="3">
        <f t="shared" si="20"/>
        <v>5.5951604385023828</v>
      </c>
    </row>
    <row r="165" spans="1:14" x14ac:dyDescent="0.15">
      <c r="A165" s="1">
        <v>200509</v>
      </c>
      <c r="B165" s="2">
        <v>7.663219239330249E-2</v>
      </c>
      <c r="C165" s="2">
        <v>4.8862460256677884E-2</v>
      </c>
      <c r="D165" s="2">
        <v>4.7433182495383558E-2</v>
      </c>
      <c r="E165" s="2">
        <v>0.13138706447942181</v>
      </c>
      <c r="F165" s="2">
        <v>4.8561611052623854E-2</v>
      </c>
      <c r="G165" s="3">
        <v>6.0761538972004578E-2</v>
      </c>
      <c r="H165" s="3">
        <f t="shared" si="15"/>
        <v>8.8651379062513885E-3</v>
      </c>
      <c r="I165" s="3">
        <f t="shared" si="16"/>
        <v>-1.8742973433101391E-2</v>
      </c>
      <c r="J165" s="3">
        <f t="shared" si="17"/>
        <v>-3.0675403015936603E-3</v>
      </c>
      <c r="K165" s="3">
        <f t="shared" si="18"/>
        <v>6.7977908413550406E-2</v>
      </c>
      <c r="L165" s="3">
        <f t="shared" si="19"/>
        <v>-1.0616786982352376E-2</v>
      </c>
      <c r="M165" s="3" cm="1">
        <f t="array" ref="M165">MMULT(H165:L165,MMULT(_xlfn.ANCHORARRAY($R$71),TRANSPOSE(H165:L165)))</f>
        <v>2.4653282952984208</v>
      </c>
      <c r="N165" s="3">
        <f t="shared" si="20"/>
        <v>10.486558954333411</v>
      </c>
    </row>
    <row r="166" spans="1:14" x14ac:dyDescent="0.15">
      <c r="A166" s="1">
        <v>200510</v>
      </c>
      <c r="B166" s="2">
        <v>-0.14446685092452358</v>
      </c>
      <c r="C166" s="2">
        <v>-0.1539566999924778</v>
      </c>
      <c r="D166" s="2">
        <v>-1.2685201033554114E-2</v>
      </c>
      <c r="E166" s="2">
        <v>-3.0738166538302115E-2</v>
      </c>
      <c r="F166" s="2">
        <v>-2.4395286849876317E-2</v>
      </c>
      <c r="G166" s="3">
        <v>-7.9424501491940511E-2</v>
      </c>
      <c r="H166" s="3">
        <f t="shared" si="15"/>
        <v>-5.884170061671308E-2</v>
      </c>
      <c r="I166" s="3">
        <f t="shared" si="16"/>
        <v>-5.6563537909677788E-2</v>
      </c>
      <c r="J166" s="3">
        <f t="shared" si="17"/>
        <v>4.167077126100685E-2</v>
      </c>
      <c r="K166" s="3">
        <f t="shared" si="18"/>
        <v>6.9570585134110102E-2</v>
      </c>
      <c r="L166" s="3">
        <f t="shared" si="19"/>
        <v>5.7037611210892167E-2</v>
      </c>
      <c r="M166" s="3" cm="1">
        <f t="array" ref="M166">MMULT(H166:L166,MMULT(_xlfn.ANCHORARRAY($R$71),TRANSPOSE(H166:L166)))</f>
        <v>11.081519798617373</v>
      </c>
      <c r="N166" s="3">
        <f t="shared" si="20"/>
        <v>6.1784632026739343</v>
      </c>
    </row>
    <row r="167" spans="1:14" x14ac:dyDescent="0.15">
      <c r="A167" s="1">
        <v>200511</v>
      </c>
      <c r="B167" s="2">
        <v>2.7795792971122262E-3</v>
      </c>
      <c r="C167" s="2">
        <v>-1.9227270621204259E-2</v>
      </c>
      <c r="D167" s="2">
        <v>-4.2330958722993479E-2</v>
      </c>
      <c r="E167" s="2">
        <v>4.3801272240704132E-2</v>
      </c>
      <c r="F167" s="2">
        <v>-6.8008028356392247E-2</v>
      </c>
      <c r="G167" s="3">
        <v>8.116056096504282E-3</v>
      </c>
      <c r="H167" s="3">
        <f t="shared" si="15"/>
        <v>-7.3825477375506245E-3</v>
      </c>
      <c r="I167" s="3">
        <f t="shared" si="16"/>
        <v>-2.4869111363503074E-2</v>
      </c>
      <c r="J167" s="3">
        <f t="shared" si="17"/>
        <v>-5.3453785350323933E-2</v>
      </c>
      <c r="K167" s="3">
        <f t="shared" si="18"/>
        <v>4.1874759380418514E-2</v>
      </c>
      <c r="L167" s="3">
        <f t="shared" si="19"/>
        <v>-7.4381242963605446E-2</v>
      </c>
      <c r="M167" s="3" cm="1">
        <f t="array" ref="M167">MMULT(H167:L167,MMULT(_xlfn.ANCHORARRAY($R$71),TRANSPOSE(H167:L167)))</f>
        <v>7.3857014585375076</v>
      </c>
      <c r="N167" s="3">
        <f t="shared" si="20"/>
        <v>8.0263723727138672</v>
      </c>
    </row>
    <row r="168" spans="1:14" x14ac:dyDescent="0.15">
      <c r="A168" s="1">
        <v>200512</v>
      </c>
      <c r="B168" s="2">
        <v>-7.0606390172399239E-2</v>
      </c>
      <c r="C168" s="2">
        <v>-7.9468352262783162E-2</v>
      </c>
      <c r="D168" s="2">
        <v>-7.0242461744728757E-2</v>
      </c>
      <c r="E168" s="2">
        <v>-1.4120292887185729E-3</v>
      </c>
      <c r="F168" s="2">
        <v>2.2073002278965421E-2</v>
      </c>
      <c r="G168" s="3">
        <v>-1.0149086724434622E-2</v>
      </c>
      <c r="H168" s="3">
        <f t="shared" si="15"/>
        <v>-6.078271463410588E-2</v>
      </c>
      <c r="I168" s="3">
        <f t="shared" si="16"/>
        <v>-6.3612168615017006E-2</v>
      </c>
      <c r="J168" s="3">
        <f t="shared" si="17"/>
        <v>-6.7703282474466497E-2</v>
      </c>
      <c r="K168" s="3">
        <f t="shared" si="18"/>
        <v>1.7992618623413389E-2</v>
      </c>
      <c r="L168" s="3">
        <f t="shared" si="19"/>
        <v>3.4020337969958632E-2</v>
      </c>
      <c r="M168" s="3" cm="1">
        <f t="array" ref="M168">MMULT(H168:L168,MMULT(_xlfn.ANCHORARRAY($R$71),TRANSPOSE(H168:L168)))</f>
        <v>13.267714642656312</v>
      </c>
      <c r="N168" s="3">
        <f t="shared" si="20"/>
        <v>5.085365780654465</v>
      </c>
    </row>
    <row r="169" spans="1:14" x14ac:dyDescent="0.15">
      <c r="A169" s="1">
        <v>200601</v>
      </c>
      <c r="B169" s="2">
        <v>1.669609633051674E-2</v>
      </c>
      <c r="C169" s="2">
        <v>-2.5690704879730901E-2</v>
      </c>
      <c r="D169" s="2">
        <v>2.7077555281867574E-2</v>
      </c>
      <c r="E169" s="2">
        <v>-2.5688750969551123E-2</v>
      </c>
      <c r="F169" s="2">
        <v>2.4634268803531111E-3</v>
      </c>
      <c r="G169" s="3">
        <v>1.033460696298826E-2</v>
      </c>
      <c r="H169" s="3">
        <f t="shared" si="15"/>
        <v>4.1064208200336239E-3</v>
      </c>
      <c r="I169" s="3">
        <f t="shared" si="16"/>
        <v>-3.3943774075365224E-2</v>
      </c>
      <c r="J169" s="3">
        <f t="shared" si="17"/>
        <v>1.4295291588035417E-2</v>
      </c>
      <c r="K169" s="3">
        <f t="shared" si="18"/>
        <v>-3.020622441956201E-2</v>
      </c>
      <c r="L169" s="3">
        <f t="shared" si="19"/>
        <v>-6.1350685876237036E-3</v>
      </c>
      <c r="M169" s="3" cm="1">
        <f t="array" ref="M169">MMULT(H169:L169,MMULT(_xlfn.ANCHORARRAY($R$71),TRANSPOSE(H169:L169)))</f>
        <v>1.0681821694755944</v>
      </c>
      <c r="N169" s="3">
        <f t="shared" si="20"/>
        <v>11.185132017244824</v>
      </c>
    </row>
    <row r="170" spans="1:14" x14ac:dyDescent="0.15">
      <c r="A170" s="1">
        <v>200602</v>
      </c>
      <c r="B170" s="2">
        <v>7.3702691136098314E-2</v>
      </c>
      <c r="C170" s="2">
        <v>0.10989853509262391</v>
      </c>
      <c r="D170" s="2">
        <v>5.9512799449253015E-2</v>
      </c>
      <c r="E170" s="2">
        <v>-7.1941923998436422E-2</v>
      </c>
      <c r="F170" s="2">
        <v>9.2712855648098627E-2</v>
      </c>
      <c r="G170" s="3">
        <v>4.8565248835426372E-2</v>
      </c>
      <c r="H170" s="3">
        <f t="shared" si="15"/>
        <v>1.9280872937739717E-2</v>
      </c>
      <c r="I170" s="3">
        <f t="shared" si="16"/>
        <v>5.6648102368065077E-2</v>
      </c>
      <c r="J170" s="3">
        <f t="shared" si="17"/>
        <v>1.8134687376330241E-2</v>
      </c>
      <c r="K170" s="3">
        <f t="shared" si="18"/>
        <v>-0.12110749991380633</v>
      </c>
      <c r="L170" s="3">
        <f t="shared" si="19"/>
        <v>4.5767745307021421E-2</v>
      </c>
      <c r="M170" s="3" cm="1">
        <f t="array" ref="M170">MMULT(H170:L170,MMULT(_xlfn.ANCHORARRAY($R$71),TRANSPOSE(H170:L170)))</f>
        <v>9.0513687573783468</v>
      </c>
      <c r="N170" s="3">
        <f t="shared" si="20"/>
        <v>7.1935387232934476</v>
      </c>
    </row>
    <row r="171" spans="1:14" x14ac:dyDescent="0.15">
      <c r="A171" s="1">
        <v>200603</v>
      </c>
      <c r="B171" s="2">
        <v>2.0224410849742584E-2</v>
      </c>
      <c r="C171" s="2">
        <v>1.540796682112263E-3</v>
      </c>
      <c r="D171" s="2">
        <v>4.938834157648913E-2</v>
      </c>
      <c r="E171" s="2">
        <v>-2.9664367754126449E-4</v>
      </c>
      <c r="F171" s="2">
        <v>5.9542021959739233E-2</v>
      </c>
      <c r="G171" s="3">
        <v>1.1442529718954379E-2</v>
      </c>
      <c r="H171" s="3">
        <f t="shared" si="15"/>
        <v>6.4224412069934823E-3</v>
      </c>
      <c r="I171" s="3">
        <f t="shared" si="16"/>
        <v>-8.0162946426434803E-3</v>
      </c>
      <c r="J171" s="3">
        <f t="shared" si="17"/>
        <v>3.5777371128240899E-2</v>
      </c>
      <c r="K171" s="3">
        <f t="shared" si="18"/>
        <v>-6.1080176824298473E-3</v>
      </c>
      <c r="L171" s="3">
        <f t="shared" si="19"/>
        <v>4.9832242842015331E-2</v>
      </c>
      <c r="M171" s="3" cm="1">
        <f t="array" ref="M171">MMULT(H171:L171,MMULT(_xlfn.ANCHORARRAY($R$71),TRANSPOSE(H171:L171)))</f>
        <v>3.1178860972502123</v>
      </c>
      <c r="N171" s="3">
        <f t="shared" si="20"/>
        <v>10.160280053357514</v>
      </c>
    </row>
    <row r="172" spans="1:14" x14ac:dyDescent="0.15">
      <c r="A172" s="1">
        <v>200604</v>
      </c>
      <c r="B172" s="2">
        <v>9.8839276258350268E-5</v>
      </c>
      <c r="C172" s="2">
        <v>6.1355474392603006E-2</v>
      </c>
      <c r="D172" s="2">
        <v>-1.4929841403280388E-2</v>
      </c>
      <c r="E172" s="2">
        <v>2.3761487357268019E-2</v>
      </c>
      <c r="F172" s="2">
        <v>3.0577693160202368E-2</v>
      </c>
      <c r="G172" s="3">
        <v>1.3077683161353899E-2</v>
      </c>
      <c r="H172" s="3">
        <f t="shared" si="15"/>
        <v>-1.5492322720290623E-2</v>
      </c>
      <c r="I172" s="3">
        <f t="shared" si="16"/>
        <v>4.9873811826832648E-2</v>
      </c>
      <c r="J172" s="3">
        <f t="shared" si="17"/>
        <v>-2.9763877895552189E-2</v>
      </c>
      <c r="K172" s="3">
        <f t="shared" si="18"/>
        <v>1.6040480270977486E-2</v>
      </c>
      <c r="L172" s="3">
        <f t="shared" si="19"/>
        <v>1.9227800347204015E-2</v>
      </c>
      <c r="M172" s="3" cm="1">
        <f t="array" ref="M172">MMULT(H172:L172,MMULT(_xlfn.ANCHORARRAY($R$71),TRANSPOSE(H172:L172)))</f>
        <v>2.4028985956690612</v>
      </c>
      <c r="N172" s="3">
        <f t="shared" si="20"/>
        <v>10.51777380414809</v>
      </c>
    </row>
    <row r="173" spans="1:14" x14ac:dyDescent="0.15">
      <c r="A173" s="1">
        <v>200605</v>
      </c>
      <c r="B173" s="2">
        <v>3.2473385524538483E-2</v>
      </c>
      <c r="C173" s="2">
        <v>-2.0669005405968135E-2</v>
      </c>
      <c r="D173" s="2">
        <v>3.9783728718492485E-2</v>
      </c>
      <c r="E173" s="2">
        <v>-4.8541783080408921E-3</v>
      </c>
      <c r="F173" s="2">
        <v>-9.2896208321197077E-2</v>
      </c>
      <c r="G173" s="3">
        <v>1.3916785505907501E-2</v>
      </c>
      <c r="H173" s="3">
        <f t="shared" si="15"/>
        <v>1.5964073915848073E-2</v>
      </c>
      <c r="I173" s="3">
        <f t="shared" si="16"/>
        <v>-3.3138289193527917E-2</v>
      </c>
      <c r="J173" s="3">
        <f t="shared" si="17"/>
        <v>2.4322058416161821E-2</v>
      </c>
      <c r="K173" s="3">
        <f t="shared" si="18"/>
        <v>-1.3555140886147576E-2</v>
      </c>
      <c r="L173" s="3">
        <f t="shared" si="19"/>
        <v>-0.10508774890336119</v>
      </c>
      <c r="M173" s="3" cm="1">
        <f t="array" ref="M173">MMULT(H173:L173,MMULT(_xlfn.ANCHORARRAY($R$71),TRANSPOSE(H173:L173)))</f>
        <v>13.810196670300805</v>
      </c>
      <c r="N173" s="3">
        <f t="shared" si="20"/>
        <v>4.8141247668322187</v>
      </c>
    </row>
    <row r="174" spans="1:14" x14ac:dyDescent="0.15">
      <c r="A174" s="1">
        <v>200606</v>
      </c>
      <c r="B174" s="2">
        <v>-1.0244478270674102E-2</v>
      </c>
      <c r="C174" s="2">
        <v>3.2212192382568439E-3</v>
      </c>
      <c r="D174" s="2">
        <v>0.16304746951318036</v>
      </c>
      <c r="E174" s="2">
        <v>2.579122696221342E-2</v>
      </c>
      <c r="F174" s="2">
        <v>5.9272376313407957E-3</v>
      </c>
      <c r="G174" s="3">
        <v>9.5614175804163704E-4</v>
      </c>
      <c r="H174" s="3">
        <f t="shared" si="15"/>
        <v>-1.2572194383362186E-2</v>
      </c>
      <c r="I174" s="3">
        <f t="shared" si="16"/>
        <v>6.0065785779956828E-3</v>
      </c>
      <c r="J174" s="3">
        <f t="shared" si="17"/>
        <v>0.15728013300587224</v>
      </c>
      <c r="K174" s="3">
        <f t="shared" si="18"/>
        <v>3.2226503843609852E-2</v>
      </c>
      <c r="L174" s="3">
        <f t="shared" si="19"/>
        <v>6.7356570280116797E-3</v>
      </c>
      <c r="M174" s="3" cm="1">
        <f t="array" ref="M174">MMULT(H174:L174,MMULT(_xlfn.ANCHORARRAY($R$71),TRANSPOSE(H174:L174)))</f>
        <v>10.067879864381601</v>
      </c>
      <c r="N174" s="3">
        <f t="shared" si="20"/>
        <v>6.6852831697918207</v>
      </c>
    </row>
    <row r="175" spans="1:14" x14ac:dyDescent="0.15">
      <c r="A175" s="1">
        <v>200607</v>
      </c>
      <c r="B175" s="2">
        <v>-5.8868137566748524E-2</v>
      </c>
      <c r="C175" s="2">
        <v>-2.1203751999524574E-2</v>
      </c>
      <c r="D175" s="2">
        <v>-2.8761462078639444E-2</v>
      </c>
      <c r="E175" s="2">
        <v>-3.0824014810384638E-2</v>
      </c>
      <c r="F175" s="2">
        <v>-5.3709171516283051E-2</v>
      </c>
      <c r="G175" s="3">
        <v>-4.6776054467315843E-2</v>
      </c>
      <c r="H175" s="3">
        <f t="shared" si="15"/>
        <v>-8.9670668867055728E-3</v>
      </c>
      <c r="I175" s="3">
        <f t="shared" si="16"/>
        <v>3.7762275003417028E-2</v>
      </c>
      <c r="J175" s="3">
        <f t="shared" si="17"/>
        <v>1.1740454995806462E-3</v>
      </c>
      <c r="K175" s="3">
        <f t="shared" si="18"/>
        <v>3.1355865969561837E-2</v>
      </c>
      <c r="L175" s="3">
        <f t="shared" si="19"/>
        <v>-5.0237598418387611E-3</v>
      </c>
      <c r="M175" s="3" cm="1">
        <f t="array" ref="M175">MMULT(H175:L175,MMULT(_xlfn.ANCHORARRAY($R$71),TRANSPOSE(H175:L175)))</f>
        <v>1.0847999432755671</v>
      </c>
      <c r="N175" s="3">
        <f t="shared" si="20"/>
        <v>11.176823130344838</v>
      </c>
    </row>
    <row r="176" spans="1:14" x14ac:dyDescent="0.15">
      <c r="A176" s="1">
        <v>200608</v>
      </c>
      <c r="B176" s="2">
        <v>7.2872007332900182E-2</v>
      </c>
      <c r="C176" s="2">
        <v>7.5923804546453644E-2</v>
      </c>
      <c r="D176" s="2">
        <v>0.10436129297475835</v>
      </c>
      <c r="E176" s="2">
        <v>9.6787848326235978E-2</v>
      </c>
      <c r="F176" s="2">
        <v>1.8834728922579907E-2</v>
      </c>
      <c r="G176" s="3">
        <v>4.9402347374448347E-2</v>
      </c>
      <c r="H176" s="3">
        <f t="shared" si="15"/>
        <v>1.7534232095551223E-2</v>
      </c>
      <c r="I176" s="3">
        <f t="shared" si="16"/>
        <v>2.168810907387228E-2</v>
      </c>
      <c r="J176" s="3">
        <f t="shared" si="17"/>
        <v>6.2357045903105986E-2</v>
      </c>
      <c r="K176" s="3">
        <f t="shared" si="18"/>
        <v>4.6644657086787493E-2</v>
      </c>
      <c r="L176" s="3">
        <f t="shared" si="19"/>
        <v>-2.895001930356909E-2</v>
      </c>
      <c r="M176" s="3" cm="1">
        <f t="array" ref="M176">MMULT(H176:L176,MMULT(_xlfn.ANCHORARRAY($R$71),TRANSPOSE(H176:L176)))</f>
        <v>5.2572314621561862</v>
      </c>
      <c r="N176" s="3">
        <f t="shared" si="20"/>
        <v>9.0906073709045288</v>
      </c>
    </row>
    <row r="177" spans="1:14" x14ac:dyDescent="0.15">
      <c r="A177" s="1">
        <v>200609</v>
      </c>
      <c r="B177" s="2">
        <v>3.5693754417972526E-2</v>
      </c>
      <c r="C177" s="2">
        <v>-5.3319964424772395E-2</v>
      </c>
      <c r="D177" s="2">
        <v>0.12615568740840147</v>
      </c>
      <c r="E177" s="2">
        <v>3.0571571531825267E-2</v>
      </c>
      <c r="F177" s="2">
        <v>5.334271842103902E-2</v>
      </c>
      <c r="G177" s="3">
        <v>3.8449096805355812E-2</v>
      </c>
      <c r="H177" s="3">
        <f t="shared" si="15"/>
        <v>-7.6589240943155876E-3</v>
      </c>
      <c r="I177" s="3">
        <f t="shared" si="16"/>
        <v>-9.4663713188078591E-2</v>
      </c>
      <c r="J177" s="3">
        <f t="shared" si="17"/>
        <v>9.2344279305476118E-2</v>
      </c>
      <c r="K177" s="3">
        <f t="shared" si="18"/>
        <v>-6.7797378613975584E-3</v>
      </c>
      <c r="L177" s="3">
        <f t="shared" si="19"/>
        <v>1.6544447549442821E-2</v>
      </c>
      <c r="M177" s="3" cm="1">
        <f t="array" ref="M177">MMULT(H177:L177,MMULT(_xlfn.ANCHORARRAY($R$71),TRANSPOSE(H177:L177)))</f>
        <v>8.7620426435415411</v>
      </c>
      <c r="N177" s="3">
        <f t="shared" si="20"/>
        <v>7.3382017802118504</v>
      </c>
    </row>
    <row r="178" spans="1:14" x14ac:dyDescent="0.15">
      <c r="A178" s="1">
        <v>200610</v>
      </c>
      <c r="B178" s="2">
        <v>9.9561553818526896E-3</v>
      </c>
      <c r="C178" s="2">
        <v>1.6223931796243828E-4</v>
      </c>
      <c r="D178" s="2">
        <v>4.462260560168161E-2</v>
      </c>
      <c r="E178" s="2">
        <v>6.75344051416326E-2</v>
      </c>
      <c r="F178" s="2">
        <v>5.006797951783841E-2</v>
      </c>
      <c r="G178" s="3">
        <v>1.8858484231958076E-2</v>
      </c>
      <c r="H178" s="3">
        <f t="shared" si="15"/>
        <v>-1.1960385509526628E-2</v>
      </c>
      <c r="I178" s="3">
        <f t="shared" si="16"/>
        <v>-1.8123410691448072E-2</v>
      </c>
      <c r="J178" s="3">
        <f t="shared" si="17"/>
        <v>2.5464631481675194E-2</v>
      </c>
      <c r="K178" s="3">
        <f t="shared" si="18"/>
        <v>5.306222188117829E-2</v>
      </c>
      <c r="L178" s="3">
        <f t="shared" si="19"/>
        <v>3.2919749521485624E-2</v>
      </c>
      <c r="M178" s="3" cm="1">
        <f t="array" ref="M178">MMULT(H178:L178,MMULT(_xlfn.ANCHORARRAY($R$71),TRANSPOSE(H178:L178)))</f>
        <v>2.4044963363703662</v>
      </c>
      <c r="N178" s="3">
        <f t="shared" si="20"/>
        <v>10.516974933797439</v>
      </c>
    </row>
    <row r="179" spans="1:14" x14ac:dyDescent="0.15">
      <c r="A179" s="1">
        <v>200611</v>
      </c>
      <c r="B179" s="2">
        <v>8.8490555897950227E-2</v>
      </c>
      <c r="C179" s="2">
        <v>4.1987825269478564E-2</v>
      </c>
      <c r="D179" s="2">
        <v>0.11482156151893066</v>
      </c>
      <c r="E179" s="2">
        <v>6.733475851631085E-2</v>
      </c>
      <c r="F179" s="2">
        <v>4.868575082552154E-2</v>
      </c>
      <c r="G179" s="3">
        <v>7.4079158268066353E-2</v>
      </c>
      <c r="H179" s="3">
        <f t="shared" si="15"/>
        <v>6.1513016420718797E-3</v>
      </c>
      <c r="I179" s="3">
        <f t="shared" si="16"/>
        <v>-4.1292410815829905E-2</v>
      </c>
      <c r="J179" s="3">
        <f t="shared" si="17"/>
        <v>5.4359493489212603E-2</v>
      </c>
      <c r="K179" s="3">
        <f t="shared" si="18"/>
        <v>-1.1627535080162232E-2</v>
      </c>
      <c r="L179" s="3">
        <f t="shared" si="19"/>
        <v>-2.3850665625065541E-2</v>
      </c>
      <c r="M179" s="3" cm="1">
        <f t="array" ref="M179">MMULT(H179:L179,MMULT(_xlfn.ANCHORARRAY($R$71),TRANSPOSE(H179:L179)))</f>
        <v>3.1196647051246389</v>
      </c>
      <c r="N179" s="3">
        <f t="shared" si="20"/>
        <v>10.159390749420302</v>
      </c>
    </row>
    <row r="180" spans="1:14" x14ac:dyDescent="0.15">
      <c r="A180" s="1">
        <v>200612</v>
      </c>
      <c r="B180" s="2">
        <v>3.1653775436299873E-2</v>
      </c>
      <c r="C180" s="2">
        <v>2.5861785891151415E-2</v>
      </c>
      <c r="D180" s="2">
        <v>-2.9785965434982646E-3</v>
      </c>
      <c r="E180" s="2">
        <v>-7.2495704922036835E-3</v>
      </c>
      <c r="F180" s="2">
        <v>6.9978169114335728E-2</v>
      </c>
      <c r="G180" s="3">
        <v>3.5205523710851457E-2</v>
      </c>
      <c r="H180" s="3">
        <f t="shared" si="15"/>
        <v>-8.1497706036485415E-3</v>
      </c>
      <c r="I180" s="3">
        <f t="shared" si="16"/>
        <v>-1.1664285990007694E-2</v>
      </c>
      <c r="J180" s="3">
        <f t="shared" si="17"/>
        <v>-3.4363868963783836E-2</v>
      </c>
      <c r="K180" s="3">
        <f t="shared" si="18"/>
        <v>-4.0812835092442858E-2</v>
      </c>
      <c r="L180" s="3">
        <f t="shared" si="19"/>
        <v>3.6433310745797171E-2</v>
      </c>
      <c r="M180" s="3" cm="1">
        <f t="array" ref="M180">MMULT(H180:L180,MMULT(_xlfn.ANCHORARRAY($R$71),TRANSPOSE(H180:L180)))</f>
        <v>3.2138917822828024</v>
      </c>
      <c r="N180" s="3">
        <f t="shared" si="20"/>
        <v>10.112277210841221</v>
      </c>
    </row>
    <row r="181" spans="1:14" x14ac:dyDescent="0.15">
      <c r="A181" s="1">
        <v>200701</v>
      </c>
      <c r="B181" s="2">
        <v>9.7745003699189162E-2</v>
      </c>
      <c r="C181" s="2">
        <v>-5.8389881249891664E-3</v>
      </c>
      <c r="D181" s="2">
        <v>0.14500997504753055</v>
      </c>
      <c r="E181" s="2">
        <v>2.1115902124989209E-2</v>
      </c>
      <c r="F181" s="2">
        <v>0.10633387004417007</v>
      </c>
      <c r="G181" s="3">
        <v>6.4879030460779807E-2</v>
      </c>
      <c r="H181" s="3">
        <f t="shared" si="15"/>
        <v>2.5472571247277503E-2</v>
      </c>
      <c r="I181" s="3">
        <f t="shared" si="16"/>
        <v>-7.8290698316373419E-2</v>
      </c>
      <c r="J181" s="3">
        <f t="shared" si="17"/>
        <v>9.1429440964410691E-2</v>
      </c>
      <c r="K181" s="3">
        <f t="shared" si="18"/>
        <v>-4.710191455674323E-2</v>
      </c>
      <c r="L181" s="3">
        <f t="shared" si="19"/>
        <v>4.3025490072448949E-2</v>
      </c>
      <c r="M181" s="3" cm="1">
        <f t="array" ref="M181">MMULT(H181:L181,MMULT(_xlfn.ANCHORARRAY($R$71),TRANSPOSE(H181:L181)))</f>
        <v>8.5533433780958674</v>
      </c>
      <c r="N181" s="3">
        <f t="shared" si="20"/>
        <v>7.4425514129346872</v>
      </c>
    </row>
    <row r="182" spans="1:14" x14ac:dyDescent="0.15">
      <c r="A182" s="1">
        <v>200702</v>
      </c>
      <c r="B182" s="2">
        <v>9.1694034277045051E-3</v>
      </c>
      <c r="C182" s="2">
        <v>0.12091224051336015</v>
      </c>
      <c r="D182" s="2">
        <v>-2.713920890332323E-2</v>
      </c>
      <c r="E182" s="2">
        <v>6.1975171386089864E-2</v>
      </c>
      <c r="F182" s="2">
        <v>1.8184443729263127E-2</v>
      </c>
      <c r="G182" s="3">
        <v>4.0769559887831243E-2</v>
      </c>
      <c r="H182" s="3">
        <f t="shared" si="15"/>
        <v>-3.6722336371912953E-2</v>
      </c>
      <c r="I182" s="3">
        <f t="shared" si="16"/>
        <v>7.683731289027991E-2</v>
      </c>
      <c r="J182" s="3">
        <f t="shared" si="17"/>
        <v>-6.2686282619636643E-2</v>
      </c>
      <c r="K182" s="3">
        <f t="shared" si="18"/>
        <v>2.1913882029173617E-2</v>
      </c>
      <c r="L182" s="3">
        <f t="shared" si="19"/>
        <v>-2.0941329370724463E-2</v>
      </c>
      <c r="M182" s="3" cm="1">
        <f t="array" ref="M182">MMULT(H182:L182,MMULT(_xlfn.ANCHORARRAY($R$71),TRANSPOSE(H182:L182)))</f>
        <v>6.7977040181612161</v>
      </c>
      <c r="N182" s="3">
        <f t="shared" si="20"/>
        <v>8.3203710929020129</v>
      </c>
    </row>
    <row r="183" spans="1:14" x14ac:dyDescent="0.15">
      <c r="A183" s="1">
        <v>200703</v>
      </c>
      <c r="B183" s="2">
        <v>5.999044163127655E-2</v>
      </c>
      <c r="C183" s="2">
        <v>1.8532513393921504E-2</v>
      </c>
      <c r="D183" s="2">
        <v>-4.3591127509088085E-2</v>
      </c>
      <c r="E183" s="2">
        <v>3.0589949022674711E-2</v>
      </c>
      <c r="F183" s="2">
        <v>3.957531884324212E-2</v>
      </c>
      <c r="G183" s="3">
        <v>3.1514429186898008E-2</v>
      </c>
      <c r="H183" s="3">
        <f t="shared" si="15"/>
        <v>2.4225708052694993E-2</v>
      </c>
      <c r="I183" s="3">
        <f t="shared" si="16"/>
        <v>-1.4649150076096178E-2</v>
      </c>
      <c r="J183" s="3">
        <f t="shared" si="17"/>
        <v>-7.2215526080798301E-2</v>
      </c>
      <c r="K183" s="3">
        <f t="shared" si="18"/>
        <v>1.3373723534590085E-3</v>
      </c>
      <c r="L183" s="3">
        <f t="shared" si="19"/>
        <v>9.7327519675464991E-3</v>
      </c>
      <c r="M183" s="3" cm="1">
        <f t="array" ref="M183">MMULT(H183:L183,MMULT(_xlfn.ANCHORARRAY($R$71),TRANSPOSE(H183:L183)))</f>
        <v>3.58968423782754</v>
      </c>
      <c r="N183" s="3">
        <f t="shared" si="20"/>
        <v>9.9243809830688505</v>
      </c>
    </row>
    <row r="184" spans="1:14" x14ac:dyDescent="0.15">
      <c r="A184" s="1">
        <v>200704</v>
      </c>
      <c r="B184" s="2">
        <v>-2.3801014246179159E-2</v>
      </c>
      <c r="C184" s="2">
        <v>-3.4484325670384795E-3</v>
      </c>
      <c r="D184" s="2">
        <v>8.2838188776004948E-2</v>
      </c>
      <c r="E184" s="2">
        <v>-5.1552405962318769E-2</v>
      </c>
      <c r="F184" s="2">
        <v>-2.4382705122574649E-2</v>
      </c>
      <c r="G184" s="3">
        <v>-4.1283743857019675E-2</v>
      </c>
      <c r="H184" s="3">
        <f t="shared" si="15"/>
        <v>2.0090345116364813E-2</v>
      </c>
      <c r="I184" s="3">
        <f t="shared" si="16"/>
        <v>4.9053159494688123E-2</v>
      </c>
      <c r="J184" s="3">
        <f t="shared" si="17"/>
        <v>0.10866554452180371</v>
      </c>
      <c r="K184" s="3">
        <f t="shared" si="18"/>
        <v>4.2132156032965162E-3</v>
      </c>
      <c r="L184" s="3">
        <f t="shared" si="19"/>
        <v>1.8793734967264678E-2</v>
      </c>
      <c r="M184" s="3" cm="1">
        <f t="array" ref="M184">MMULT(H184:L184,MMULT(_xlfn.ANCHORARRAY($R$71),TRANSPOSE(H184:L184)))</f>
        <v>7.5769689849737407</v>
      </c>
      <c r="N184" s="3">
        <f t="shared" si="20"/>
        <v>7.9307386094957506</v>
      </c>
    </row>
    <row r="185" spans="1:14" x14ac:dyDescent="0.15">
      <c r="A185" s="1">
        <v>200705</v>
      </c>
      <c r="B185" s="2">
        <v>7.0007082880382876E-2</v>
      </c>
      <c r="C185" s="2">
        <v>1.9453166119236434E-2</v>
      </c>
      <c r="D185" s="2">
        <v>8.7714778028380028E-2</v>
      </c>
      <c r="E185" s="2">
        <v>-5.3614056257611349E-2</v>
      </c>
      <c r="F185" s="2">
        <v>7.530135036287855E-2</v>
      </c>
      <c r="G185" s="3">
        <v>5.3144117279915117E-2</v>
      </c>
      <c r="H185" s="3">
        <f t="shared" si="15"/>
        <v>1.0575045948109825E-2</v>
      </c>
      <c r="I185" s="3">
        <f t="shared" si="16"/>
        <v>-3.9186582553384502E-2</v>
      </c>
      <c r="J185" s="3">
        <f t="shared" si="17"/>
        <v>4.2911752813185385E-2</v>
      </c>
      <c r="K185" s="3">
        <f t="shared" si="18"/>
        <v>-0.10812711726535998</v>
      </c>
      <c r="L185" s="3">
        <f t="shared" si="19"/>
        <v>2.3763481538141479E-2</v>
      </c>
      <c r="M185" s="3" cm="1">
        <f t="array" ref="M185">MMULT(H185:L185,MMULT(_xlfn.ANCHORARRAY($R$71),TRANSPOSE(H185:L185)))</f>
        <v>5.2055994381825688</v>
      </c>
      <c r="N185" s="3">
        <f t="shared" si="20"/>
        <v>9.1164233828913375</v>
      </c>
    </row>
    <row r="186" spans="1:14" x14ac:dyDescent="0.15">
      <c r="A186" s="1">
        <v>200706</v>
      </c>
      <c r="B186" s="2">
        <v>6.6900908051662794E-2</v>
      </c>
      <c r="C186" s="2">
        <v>4.7390501311803161E-2</v>
      </c>
      <c r="D186" s="2">
        <v>-7.2632906490661911E-2</v>
      </c>
      <c r="E186" s="2">
        <v>6.5466069192832529E-2</v>
      </c>
      <c r="F186" s="2">
        <v>5.0046451919687332E-2</v>
      </c>
      <c r="G186" s="3">
        <v>6.0922320565861804E-2</v>
      </c>
      <c r="H186" s="3">
        <f t="shared" si="15"/>
        <v>-1.0420743886322276E-3</v>
      </c>
      <c r="I186" s="3">
        <f t="shared" si="16"/>
        <v>-2.0404171885167577E-2</v>
      </c>
      <c r="J186" s="3">
        <f t="shared" si="17"/>
        <v>-0.12325389109478929</v>
      </c>
      <c r="K186" s="3">
        <f t="shared" si="18"/>
        <v>1.8691424611942814E-3</v>
      </c>
      <c r="L186" s="3">
        <f t="shared" si="19"/>
        <v>-9.2932154415769075E-3</v>
      </c>
      <c r="M186" s="3" cm="1">
        <f t="array" ref="M186">MMULT(H186:L186,MMULT(_xlfn.ANCHORARRAY($R$71),TRANSPOSE(H186:L186)))</f>
        <v>5.8978948162457785</v>
      </c>
      <c r="N186" s="3">
        <f t="shared" si="20"/>
        <v>8.7702756938597322</v>
      </c>
    </row>
    <row r="187" spans="1:14" x14ac:dyDescent="0.15">
      <c r="A187" s="1">
        <v>200707</v>
      </c>
      <c r="B187" s="2">
        <v>8.4592564654069211E-2</v>
      </c>
      <c r="C187" s="2">
        <v>8.9674260512621243E-2</v>
      </c>
      <c r="D187" s="2">
        <v>2.8269888559146722E-2</v>
      </c>
      <c r="E187" s="2">
        <v>-1.665233537266334E-3</v>
      </c>
      <c r="F187" s="2">
        <v>3.3231563265833174E-2</v>
      </c>
      <c r="G187" s="3">
        <v>5.0752253210983429E-2</v>
      </c>
      <c r="H187" s="3">
        <f t="shared" si="15"/>
        <v>2.7777716294130526E-2</v>
      </c>
      <c r="I187" s="3">
        <f t="shared" si="16"/>
        <v>3.3849729470418505E-2</v>
      </c>
      <c r="J187" s="3">
        <f t="shared" si="17"/>
        <v>-1.4744064359360293E-2</v>
      </c>
      <c r="K187" s="3">
        <f t="shared" si="18"/>
        <v>-5.3384928103792251E-2</v>
      </c>
      <c r="L187" s="3">
        <f t="shared" si="19"/>
        <v>-1.5907185748512902E-2</v>
      </c>
      <c r="M187" s="3" cm="1">
        <f t="array" ref="M187">MMULT(H187:L187,MMULT(_xlfn.ANCHORARRAY($R$71),TRANSPOSE(H187:L187)))</f>
        <v>2.7118000836088729</v>
      </c>
      <c r="N187" s="3">
        <f t="shared" si="20"/>
        <v>10.363323060178185</v>
      </c>
    </row>
    <row r="188" spans="1:14" x14ac:dyDescent="0.15">
      <c r="A188" s="1">
        <v>200708</v>
      </c>
      <c r="B188" s="2">
        <v>-4.5588180130703933E-2</v>
      </c>
      <c r="C188" s="2">
        <v>-5.2629939567179589E-2</v>
      </c>
      <c r="D188" s="2">
        <v>1.9794555500316086E-2</v>
      </c>
      <c r="E188" s="2">
        <v>-6.5485316952496778E-2</v>
      </c>
      <c r="F188" s="2">
        <v>-7.4040240205988331E-2</v>
      </c>
      <c r="G188" s="3">
        <v>-5.2190224695317255E-2</v>
      </c>
      <c r="H188" s="3">
        <f t="shared" si="15"/>
        <v>1.0237100304171437E-2</v>
      </c>
      <c r="I188" s="3">
        <f t="shared" si="16"/>
        <v>1.270855135540383E-2</v>
      </c>
      <c r="J188" s="3">
        <f t="shared" si="17"/>
        <v>5.3779767277987049E-2</v>
      </c>
      <c r="K188" s="3">
        <f t="shared" si="18"/>
        <v>3.0175658819607681E-3</v>
      </c>
      <c r="L188" s="3">
        <f t="shared" si="19"/>
        <v>-1.9924234368795916E-2</v>
      </c>
      <c r="M188" s="3" cm="1">
        <f t="array" ref="M188">MMULT(H188:L188,MMULT(_xlfn.ANCHORARRAY($R$71),TRANSPOSE(H188:L188)))</f>
        <v>2.118033191685833</v>
      </c>
      <c r="N188" s="3">
        <f t="shared" si="20"/>
        <v>10.660206506139705</v>
      </c>
    </row>
    <row r="189" spans="1:14" x14ac:dyDescent="0.15">
      <c r="A189" s="1">
        <v>200709</v>
      </c>
      <c r="B189" s="2">
        <v>6.0447981695010922E-2</v>
      </c>
      <c r="C189" s="2">
        <v>6.3730656215606876E-2</v>
      </c>
      <c r="D189" s="2">
        <v>2.6218597891445729E-2</v>
      </c>
      <c r="E189" s="2">
        <v>5.4335829804411706E-2</v>
      </c>
      <c r="F189" s="2">
        <v>4.8573666888950193E-2</v>
      </c>
      <c r="G189" s="3">
        <v>6.2107652508171782E-2</v>
      </c>
      <c r="H189" s="3">
        <f t="shared" si="15"/>
        <v>-8.7919963622725625E-3</v>
      </c>
      <c r="I189" s="3">
        <f t="shared" si="16"/>
        <v>-5.4591495163742315E-3</v>
      </c>
      <c r="J189" s="3">
        <f t="shared" si="17"/>
        <v>-2.528899417834456E-2</v>
      </c>
      <c r="K189" s="3">
        <f t="shared" si="18"/>
        <v>-1.0645400706177033E-2</v>
      </c>
      <c r="L189" s="3">
        <f t="shared" si="19"/>
        <v>-1.1954928129877494E-2</v>
      </c>
      <c r="M189" s="3" cm="1">
        <f t="array" ref="M189">MMULT(H189:L189,MMULT(_xlfn.ANCHORARRAY($R$71),TRANSPOSE(H189:L189)))</f>
        <v>0.76874896116804459</v>
      </c>
      <c r="N189" s="3">
        <f t="shared" si="20"/>
        <v>11.334848621398599</v>
      </c>
    </row>
    <row r="190" spans="1:14" x14ac:dyDescent="0.15">
      <c r="A190" s="1">
        <v>200710</v>
      </c>
      <c r="B190" s="2">
        <v>-0.12422603646554163</v>
      </c>
      <c r="C190" s="2">
        <v>-0.21161437859733928</v>
      </c>
      <c r="D190" s="2">
        <v>-1.1999063970939727E-2</v>
      </c>
      <c r="E190" s="2">
        <v>-0.11014059463672689</v>
      </c>
      <c r="F190" s="2">
        <v>-0.14051590181367773</v>
      </c>
      <c r="G190" s="3">
        <v>-0.12265429023246367</v>
      </c>
      <c r="H190" s="3">
        <f t="shared" si="15"/>
        <v>8.7013458318399572E-3</v>
      </c>
      <c r="I190" s="3">
        <f t="shared" si="16"/>
        <v>-6.3339870453794356E-2</v>
      </c>
      <c r="J190" s="3">
        <f t="shared" si="17"/>
        <v>7.4692030721221797E-2</v>
      </c>
      <c r="K190" s="3">
        <f t="shared" si="18"/>
        <v>4.0654571668294559E-2</v>
      </c>
      <c r="L190" s="3">
        <f t="shared" si="19"/>
        <v>-1.5722077054123096E-2</v>
      </c>
      <c r="M190" s="3" cm="1">
        <f t="array" ref="M190">MMULT(H190:L190,MMULT(_xlfn.ANCHORARRAY($R$71),TRANSPOSE(H190:L190)))</f>
        <v>6.1344809252779067</v>
      </c>
      <c r="N190" s="3">
        <f t="shared" si="20"/>
        <v>8.6519826393436681</v>
      </c>
    </row>
    <row r="191" spans="1:14" x14ac:dyDescent="0.15">
      <c r="A191" s="1">
        <v>200711</v>
      </c>
      <c r="B191" s="2">
        <v>1.3613036253287813E-3</v>
      </c>
      <c r="C191" s="2">
        <v>-1.1870906675952695E-3</v>
      </c>
      <c r="D191" s="2">
        <v>3.813135649317443E-2</v>
      </c>
      <c r="E191" s="2">
        <v>4.8724805176584826E-2</v>
      </c>
      <c r="F191" s="2">
        <v>7.5332985576726311E-2</v>
      </c>
      <c r="G191" s="3">
        <v>4.4515617231863508E-2</v>
      </c>
      <c r="H191" s="3">
        <f t="shared" si="15"/>
        <v>-4.8629389204044013E-2</v>
      </c>
      <c r="I191" s="3">
        <f t="shared" si="16"/>
        <v>-4.9671117794472766E-2</v>
      </c>
      <c r="J191" s="3">
        <f t="shared" si="17"/>
        <v>-2.1770229539468111E-4</v>
      </c>
      <c r="K191" s="3">
        <f t="shared" si="18"/>
        <v>4.2886389160703975E-3</v>
      </c>
      <c r="L191" s="3">
        <f t="shared" si="19"/>
        <v>3.2449791433601174E-2</v>
      </c>
      <c r="M191" s="3" cm="1">
        <f t="array" ref="M191">MMULT(H191:L191,MMULT(_xlfn.ANCHORARRAY($R$71),TRANSPOSE(H191:L191)))</f>
        <v>7.3395395303008995</v>
      </c>
      <c r="N191" s="3">
        <f t="shared" si="20"/>
        <v>8.0494533368321708</v>
      </c>
    </row>
    <row r="192" spans="1:14" x14ac:dyDescent="0.15">
      <c r="A192" s="1">
        <v>200712</v>
      </c>
      <c r="B192" s="2">
        <v>-4.4911898293635955E-2</v>
      </c>
      <c r="C192" s="2">
        <v>-8.7055691293376532E-3</v>
      </c>
      <c r="D192" s="2">
        <v>-3.2987453302418146E-2</v>
      </c>
      <c r="E192" s="2">
        <v>1.4105377559562849E-3</v>
      </c>
      <c r="F192" s="2">
        <v>6.6418738108947138E-3</v>
      </c>
      <c r="G192" s="3">
        <v>-1.1412789920719786E-2</v>
      </c>
      <c r="H192" s="3">
        <f t="shared" si="15"/>
        <v>-3.3705472954841956E-2</v>
      </c>
      <c r="I192" s="3">
        <f t="shared" si="16"/>
        <v>8.6379898103642154E-3</v>
      </c>
      <c r="J192" s="3">
        <f t="shared" si="17"/>
        <v>-2.9503046245562145E-2</v>
      </c>
      <c r="K192" s="3">
        <f t="shared" si="18"/>
        <v>2.229101623305238E-2</v>
      </c>
      <c r="L192" s="3">
        <f t="shared" si="19"/>
        <v>1.9856746153339988E-2</v>
      </c>
      <c r="M192" s="3" cm="1">
        <f t="array" ref="M192">MMULT(H192:L192,MMULT(_xlfn.ANCHORARRAY($R$71),TRANSPOSE(H192:L192)))</f>
        <v>2.4978975533298704</v>
      </c>
      <c r="N192" s="3">
        <f t="shared" si="20"/>
        <v>10.470274325317686</v>
      </c>
    </row>
    <row r="193" spans="1:14" x14ac:dyDescent="0.15">
      <c r="A193" s="1">
        <v>200801</v>
      </c>
      <c r="B193" s="2">
        <v>2.8506217195717498E-2</v>
      </c>
      <c r="C193" s="2">
        <v>4.1225605223908857E-3</v>
      </c>
      <c r="D193" s="2">
        <v>1.0494749806338511E-2</v>
      </c>
      <c r="E193" s="2">
        <v>9.0521916468098249E-2</v>
      </c>
      <c r="F193" s="2">
        <v>5.2980756234053692E-3</v>
      </c>
      <c r="G193" s="3">
        <v>3.1869208742254566E-2</v>
      </c>
      <c r="H193" s="3">
        <f t="shared" si="15"/>
        <v>-7.6467177903093292E-3</v>
      </c>
      <c r="I193" s="3">
        <f t="shared" si="16"/>
        <v>-2.9476677538141805E-2</v>
      </c>
      <c r="J193" s="3">
        <f t="shared" si="17"/>
        <v>-1.8395017639031428E-2</v>
      </c>
      <c r="K193" s="3">
        <f t="shared" si="18"/>
        <v>6.0855006343717773E-2</v>
      </c>
      <c r="L193" s="3">
        <f t="shared" si="19"/>
        <v>-2.490034703466245E-2</v>
      </c>
      <c r="M193" s="3" cm="1">
        <f t="array" ref="M193">MMULT(H193:L193,MMULT(_xlfn.ANCHORARRAY($R$71),TRANSPOSE(H193:L193)))</f>
        <v>2.3785694361166243</v>
      </c>
      <c r="N193" s="3">
        <f t="shared" si="20"/>
        <v>10.529938383924309</v>
      </c>
    </row>
    <row r="194" spans="1:14" x14ac:dyDescent="0.15">
      <c r="A194" s="1">
        <v>200802</v>
      </c>
      <c r="B194" s="2">
        <v>6.4100744469471962E-2</v>
      </c>
      <c r="C194" s="2">
        <v>6.1399023282488814E-2</v>
      </c>
      <c r="D194" s="2">
        <v>3.8762293482981158E-2</v>
      </c>
      <c r="E194" s="2">
        <v>-3.7466161901442765E-3</v>
      </c>
      <c r="F194" s="2">
        <v>5.7014824785673095E-2</v>
      </c>
      <c r="G194" s="3">
        <v>7.3322695932385787E-2</v>
      </c>
      <c r="H194" s="3">
        <f t="shared" si="15"/>
        <v>-1.7410785248854047E-2</v>
      </c>
      <c r="I194" s="3">
        <f t="shared" si="16"/>
        <v>-2.0990858651086269E-2</v>
      </c>
      <c r="J194" s="3">
        <f t="shared" si="17"/>
        <v>-2.1133954011267185E-2</v>
      </c>
      <c r="K194" s="3">
        <f t="shared" si="18"/>
        <v>-8.1825466396172997E-2</v>
      </c>
      <c r="L194" s="3">
        <f t="shared" si="19"/>
        <v>-1.4762834593841589E-2</v>
      </c>
      <c r="M194" s="3" cm="1">
        <f t="array" ref="M194">MMULT(H194:L194,MMULT(_xlfn.ANCHORARRAY($R$71),TRANSPOSE(H194:L194)))</f>
        <v>5.5492388145073841</v>
      </c>
      <c r="N194" s="3">
        <f t="shared" si="20"/>
        <v>8.9446036947289294</v>
      </c>
    </row>
    <row r="195" spans="1:14" x14ac:dyDescent="0.15">
      <c r="A195" s="1">
        <v>200803</v>
      </c>
      <c r="B195" s="2">
        <v>6.7960319863420243E-2</v>
      </c>
      <c r="C195" s="2">
        <v>9.0710824987738733E-2</v>
      </c>
      <c r="D195" s="2">
        <v>4.4877271766700456E-2</v>
      </c>
      <c r="E195" s="2">
        <v>2.0484173843650345E-2</v>
      </c>
      <c r="F195" s="2">
        <v>5.1047208150459308E-2</v>
      </c>
      <c r="G195" s="3">
        <v>5.769776657040121E-2</v>
      </c>
      <c r="H195" s="3">
        <f t="shared" ref="H195:H199" si="21">B195-$R$32-$R$37*G195</f>
        <v>3.5456591105545304E-3</v>
      </c>
      <c r="I195" s="3">
        <f t="shared" ref="I195:I199" si="22">C195-$R$33-$R$38*G195</f>
        <v>2.6711443244061425E-2</v>
      </c>
      <c r="J195" s="3">
        <f t="shared" ref="J195:J199" si="23">D195-$R$34-$R$39*G195</f>
        <v>-3.3318031066918233E-3</v>
      </c>
      <c r="K195" s="3">
        <f t="shared" ref="K195:K199" si="24">E195-$R$35-$R$40*G195</f>
        <v>-3.9346919772373888E-2</v>
      </c>
      <c r="L195" s="3">
        <f t="shared" ref="L195:L199" si="25">F195-$R$36-$R$41*G195</f>
        <v>-5.0581235014013973E-3</v>
      </c>
      <c r="M195" s="3" cm="1">
        <f t="array" ref="M195">MMULT(H195:L195,MMULT(_xlfn.ANCHORARRAY($R$71),TRANSPOSE(H195:L195)))</f>
        <v>0.97219231108784321</v>
      </c>
      <c r="N195" s="3">
        <f t="shared" ref="N195:N199" si="26">-(5/2)*LN(2*PI())-(1/2)*LN(MDETERM(_xlfn.ANCHORARRAY($R$62)))-(M195)/2</f>
        <v>11.233126946438698</v>
      </c>
    </row>
    <row r="196" spans="1:14" x14ac:dyDescent="0.15">
      <c r="A196" s="1">
        <v>200804</v>
      </c>
      <c r="B196" s="2">
        <v>2.5177674930372668E-2</v>
      </c>
      <c r="C196" s="2">
        <v>2.551181745291492E-2</v>
      </c>
      <c r="D196" s="2">
        <v>-3.3720800036057964E-2</v>
      </c>
      <c r="E196" s="2">
        <v>-1.3137583158339128E-2</v>
      </c>
      <c r="F196" s="2">
        <v>2.9316689822335936E-3</v>
      </c>
      <c r="G196" s="3">
        <v>8.3524906417190986E-3</v>
      </c>
      <c r="H196" s="3">
        <f t="shared" si="21"/>
        <v>1.4756840138074713E-2</v>
      </c>
      <c r="I196" s="3">
        <f t="shared" si="22"/>
        <v>1.9591693881430935E-2</v>
      </c>
      <c r="J196" s="3">
        <f t="shared" si="23"/>
        <v>-4.5020475548874075E-2</v>
      </c>
      <c r="K196" s="3">
        <f t="shared" si="24"/>
        <v>-1.5340218868885133E-2</v>
      </c>
      <c r="L196" s="3">
        <f t="shared" si="25"/>
        <v>-3.6786973965428722E-3</v>
      </c>
      <c r="M196" s="3" cm="1">
        <f t="array" ref="M196">MMULT(H196:L196,MMULT(_xlfn.ANCHORARRAY($R$71),TRANSPOSE(H196:L196)))</f>
        <v>1.4758586668546951</v>
      </c>
      <c r="N196" s="3">
        <f t="shared" si="26"/>
        <v>10.981293768555274</v>
      </c>
    </row>
    <row r="197" spans="1:14" x14ac:dyDescent="0.15">
      <c r="A197" s="1">
        <v>200805</v>
      </c>
      <c r="B197" s="2">
        <v>5.9986948584393199E-2</v>
      </c>
      <c r="C197" s="2">
        <v>9.547910381139375E-3</v>
      </c>
      <c r="D197" s="2">
        <v>4.3613089558486182E-2</v>
      </c>
      <c r="E197" s="2">
        <v>6.6372595071138504E-3</v>
      </c>
      <c r="F197" s="2">
        <v>8.2497737593659366E-3</v>
      </c>
      <c r="G197" s="3">
        <v>2.7861072591056767E-2</v>
      </c>
      <c r="H197" s="3">
        <f t="shared" si="21"/>
        <v>2.8219734454134088E-2</v>
      </c>
      <c r="I197" s="3">
        <f t="shared" si="22"/>
        <v>-1.9333762118483998E-2</v>
      </c>
      <c r="J197" s="3">
        <f t="shared" si="23"/>
        <v>1.7721337528207533E-2</v>
      </c>
      <c r="K197" s="3">
        <f t="shared" si="24"/>
        <v>-1.8348701912013397E-2</v>
      </c>
      <c r="L197" s="3">
        <f t="shared" si="25"/>
        <v>-1.792835402994793E-2</v>
      </c>
      <c r="M197" s="3" cm="1">
        <f t="array" ref="M197">MMULT(H197:L197,MMULT(_xlfn.ANCHORARRAY($R$71),TRANSPOSE(H197:L197)))</f>
        <v>1.7213013135096429</v>
      </c>
      <c r="N197" s="3">
        <f t="shared" si="26"/>
        <v>10.8585724452278</v>
      </c>
    </row>
    <row r="198" spans="1:14" x14ac:dyDescent="0.15">
      <c r="A198" s="1">
        <v>200806</v>
      </c>
      <c r="B198" s="2">
        <v>-2.3822634396591637E-2</v>
      </c>
      <c r="C198" s="2">
        <v>-5.0619692246775996E-2</v>
      </c>
      <c r="D198" s="2">
        <v>-6.9941690466940418E-2</v>
      </c>
      <c r="E198" s="2">
        <v>-3.2898905264800098E-2</v>
      </c>
      <c r="F198" s="2">
        <v>4.1590956556467065E-2</v>
      </c>
      <c r="G198" s="3">
        <v>4.7165586246773836E-4</v>
      </c>
      <c r="H198" s="3">
        <f t="shared" si="21"/>
        <v>-2.5620223832842154E-2</v>
      </c>
      <c r="I198" s="3">
        <f t="shared" si="22"/>
        <v>-4.7264094299992163E-2</v>
      </c>
      <c r="J198" s="3">
        <f t="shared" si="23"/>
        <v>-7.5346640037145404E-2</v>
      </c>
      <c r="K198" s="3">
        <f t="shared" si="24"/>
        <v>-2.5897815861061487E-2</v>
      </c>
      <c r="L198" s="3">
        <f t="shared" si="25"/>
        <v>4.2885331541093044E-2</v>
      </c>
      <c r="M198" s="3" cm="1">
        <f t="array" ref="M198">MMULT(H198:L198,MMULT(_xlfn.ANCHORARRAY($R$71),TRANSPOSE(H198:L198)))</f>
        <v>8.3392599775656429</v>
      </c>
      <c r="N198" s="3">
        <f t="shared" si="26"/>
        <v>7.5495931131997995</v>
      </c>
    </row>
    <row r="199" spans="1:14" x14ac:dyDescent="0.15">
      <c r="A199" s="1">
        <v>200807</v>
      </c>
      <c r="B199" s="2">
        <v>-2.1118151242231861E-2</v>
      </c>
      <c r="C199" s="2">
        <v>-6.417688984731329E-2</v>
      </c>
      <c r="D199" s="2">
        <v>-4.5568814010863795E-2</v>
      </c>
      <c r="E199" s="2">
        <v>4.6594952929921562E-3</v>
      </c>
      <c r="F199" s="2">
        <v>-4.4577579942662628E-2</v>
      </c>
      <c r="G199" s="3">
        <v>-2.0456926829319991E-2</v>
      </c>
      <c r="H199" s="3">
        <f t="shared" si="21"/>
        <v>-1.5590052211127137E-5</v>
      </c>
      <c r="I199" s="3">
        <f t="shared" si="22"/>
        <v>-3.6188405885438535E-2</v>
      </c>
      <c r="J199" s="3">
        <f t="shared" si="23"/>
        <v>-3.5319551458748086E-2</v>
      </c>
      <c r="K199" s="3">
        <f t="shared" si="24"/>
        <v>3.6102274888475547E-2</v>
      </c>
      <c r="L199" s="3">
        <f t="shared" si="25"/>
        <v>-2.2291135219851054E-2</v>
      </c>
      <c r="M199" s="3" cm="1">
        <f t="array" ref="M199">MMULT(H199:L199,MMULT(_xlfn.ANCHORARRAY($R$71),TRANSPOSE(H199:L199)))</f>
        <v>1.9257559402361193</v>
      </c>
      <c r="N199" s="3">
        <f t="shared" si="26"/>
        <v>10.756345131864562</v>
      </c>
    </row>
    <row r="200" spans="1:14" ht="16" x14ac:dyDescent="0.2">
      <c r="A200" s="4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4451BC147DD47A91ADDE8AF80AF65" ma:contentTypeVersion="0" ma:contentTypeDescription="Create a new document." ma:contentTypeScope="" ma:versionID="20267730816ab54ed2b26c00aeea69f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65B0F6-02FB-46D3-B62F-6FAF459FBA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BDA818-82EB-4094-A835-881821100E4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9C8A875-0CBA-48BF-B5ED-58F355FE05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Restricted</vt:lpstr>
      <vt:lpstr>Unrestricted</vt:lpstr>
      <vt:lpstr>Restricted!Z1_</vt:lpstr>
      <vt:lpstr>Z1_</vt:lpstr>
      <vt:lpstr>Restricted!Z2_</vt:lpstr>
      <vt:lpstr>Z2_</vt:lpstr>
      <vt:lpstr>Restricted!Z3_</vt:lpstr>
      <vt:lpstr>Z3_</vt:lpstr>
      <vt:lpstr>Restricted!Z4_</vt:lpstr>
      <vt:lpstr>Z4_</vt:lpstr>
      <vt:lpstr>Restricted!Z5_</vt:lpstr>
      <vt:lpstr>Z5_</vt:lpstr>
      <vt:lpstr>Restricted!Zm</vt:lpstr>
      <vt:lpstr>Zm</vt:lpstr>
    </vt:vector>
  </TitlesOfParts>
  <Company>Lund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Victoria Lagerstedt</cp:lastModifiedBy>
  <dcterms:created xsi:type="dcterms:W3CDTF">2009-11-28T14:36:20Z</dcterms:created>
  <dcterms:modified xsi:type="dcterms:W3CDTF">2024-12-10T14:37:13Z</dcterms:modified>
</cp:coreProperties>
</file>