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hocares\Google Drive\AAAMcCool robot\IDF Robot\BOM\"/>
    </mc:Choice>
  </mc:AlternateContent>
  <bookViews>
    <workbookView xWindow="0" yWindow="0" windowWidth="28800" windowHeight="1087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G38" i="1"/>
  <c r="G7" i="1"/>
  <c r="G6" i="1"/>
  <c r="G5" i="1"/>
  <c r="G8" i="1"/>
  <c r="G15" i="1"/>
  <c r="G16" i="1"/>
  <c r="G17" i="1"/>
  <c r="G18" i="1"/>
  <c r="G20" i="1"/>
  <c r="G21" i="1"/>
  <c r="G22" i="1"/>
  <c r="G23" i="1"/>
  <c r="G24" i="1"/>
  <c r="A16" i="1"/>
  <c r="G48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9" i="1"/>
  <c r="G40" i="1"/>
  <c r="G41" i="1"/>
  <c r="G42" i="1"/>
  <c r="G43" i="1"/>
  <c r="G44" i="1"/>
  <c r="G45" i="1"/>
  <c r="G46" i="1"/>
  <c r="G47" i="1"/>
  <c r="G49" i="1"/>
  <c r="G50" i="1"/>
  <c r="A26" i="1"/>
  <c r="G14" i="1"/>
  <c r="G12" i="1"/>
  <c r="G9" i="1"/>
  <c r="G13" i="1"/>
  <c r="G11" i="1"/>
  <c r="G10" i="1"/>
  <c r="A10" i="1"/>
  <c r="G52" i="1"/>
  <c r="A6" i="1"/>
</calcChain>
</file>

<file path=xl/sharedStrings.xml><?xml version="1.0" encoding="utf-8"?>
<sst xmlns="http://schemas.openxmlformats.org/spreadsheetml/2006/main" count="145" uniqueCount="142">
  <si>
    <t xml:space="preserve">BOM   </t>
  </si>
  <si>
    <t>Note : prices are from online retailers  for reference only.</t>
  </si>
  <si>
    <t>Part</t>
  </si>
  <si>
    <t>Link</t>
  </si>
  <si>
    <t>Estimated cost per bulk pkg</t>
  </si>
  <si>
    <t>Qtty of parts in bulk pkg</t>
  </si>
  <si>
    <t>Qtty per unit required</t>
  </si>
  <si>
    <t>Estimated cost per unit</t>
  </si>
  <si>
    <t>Notes</t>
  </si>
  <si>
    <t xml:space="preserve">Frame </t>
  </si>
  <si>
    <t>Electronics</t>
  </si>
  <si>
    <t>DC-DC 5A power convertor from DF Robot</t>
  </si>
  <si>
    <t>http://www.dfrobot.com/index.php?route=product/product&amp;path=70_119&amp;product_id=752#.VpaHJ1LtvT9</t>
  </si>
  <si>
    <t>Lipo Battery Monitor/Alarm</t>
  </si>
  <si>
    <t>http://www.amazon.com/Battery-Tester-Voltage-Buzzer-Alarm/dp/B005GJCJOA</t>
  </si>
  <si>
    <t>Gives audible alarm if battery gets too low.</t>
  </si>
  <si>
    <t>Velcro tape, sticky back pack of 10</t>
  </si>
  <si>
    <t>Hardware</t>
  </si>
  <si>
    <t>On/Off Rocker switch pack of 5</t>
  </si>
  <si>
    <t>http://www.amazon.com/SPST-Black-Snap-Rocker-Switch/dp/B008X10YRC/ref=pd_sim_sbs_60_2?ie=UTF8&amp;dpID=41SKM6WaagL&amp;dpSrc=sims&amp;preST=_AC_UL160_SR160%2C160_&amp;refRID=0PH26X0KDH26FAAV057Y</t>
  </si>
  <si>
    <t>Velcro straps for the battery pack of 50</t>
  </si>
  <si>
    <t>http://www.amazon.com/Reusable-Fastening-Velcro-Cable-Microfiber/</t>
  </si>
  <si>
    <t xml:space="preserve">For mounting  battery monitor/alarm. </t>
  </si>
  <si>
    <t>MX-12W Dynamixel servos</t>
  </si>
  <si>
    <t> http://www.trossenrobotics.com/dynamixel-mx-12w-robot-actuator</t>
  </si>
  <si>
    <t>http://www.robotis.us/dynamixel-mx-12w/</t>
  </si>
  <si>
    <t>Alternative source for servos</t>
  </si>
  <si>
    <t>Battery (LiPo 3S, 3000mAh to 4000mAh)</t>
  </si>
  <si>
    <t>  https://www.amazon.com/Venom-4000mAh-Battery-Universal-Traxxas/dp/B000W7WWFW/ref=sr_1_15?s=toys-and-games&amp;ie=UTF8&amp;qid=1466243100&amp;sr=1-15&amp;keywords=3s+lipo</t>
  </si>
  <si>
    <t>Pololu 1" ball caster with plastic rollers</t>
  </si>
  <si>
    <t>https://www.pololu.com/product/2691</t>
  </si>
  <si>
    <t>USB2AX v3.2a</t>
  </si>
  <si>
    <t>http://www.trossenrobotics.com/usb2ax</t>
  </si>
  <si>
    <t>Female insulated crimp spade disconnects 100 pc</t>
  </si>
  <si>
    <t>for secure but removable power connections, and connections to switch</t>
  </si>
  <si>
    <t>Ferrules, 22AWG 100 pcs</t>
  </si>
  <si>
    <t>http://www.amazon.com/gp/product/B00GPH555C?refRID=B5R7Y431MTX1X1HTPKSG&amp;ref_=pd_ys_c_rfy_rp_3</t>
  </si>
  <si>
    <t>for secure connections to screw terminals</t>
  </si>
  <si>
    <t>Electrical harness and cables</t>
  </si>
  <si>
    <t>http://www.mcmaster.com/#90576a102/=12xtc3z</t>
  </si>
  <si>
    <t>90576A102 Nylon-Insert Locknut M3</t>
  </si>
  <si>
    <t>http://www.mcmaster.com/#95947a075/=12xtho2</t>
  </si>
  <si>
    <t>91292A111 Socket Head Cap Screw M3x6</t>
  </si>
  <si>
    <t>http://www.mcmaster.com/#91292a111/=12xtjlw</t>
  </si>
  <si>
    <t>94500A222 Button-Head Screw M3x8</t>
  </si>
  <si>
    <t>http://www.mcmaster.com/#94500a222/=12xtm3r</t>
  </si>
  <si>
    <t>4- base,top to tower</t>
  </si>
  <si>
    <t>8-UPboard</t>
  </si>
  <si>
    <t>4-DFRobot</t>
  </si>
  <si>
    <t>http://www.mcmaster.com/#93625a101/=12xu5kl</t>
  </si>
  <si>
    <t>93625A101 Nylon-Insert Locknut M2</t>
  </si>
  <si>
    <t>https://www.amazon.com/VELCRO-Brand-Sticky-Strips-Clear/dp/B00168A18G/ref=sr_1_2?s=electronics&amp;ie=UTF8&amp;qid=1466456585&amp;sr=1-2&amp;keywords=velcro+sticker</t>
  </si>
  <si>
    <t>4-Inch Cable Ties - 100 Pack</t>
  </si>
  <si>
    <t>https://www.amazon.com/C2G-Cables-43036-4-Inch-Cable/dp/B0002GX1XA/ref=sr_1_2?ie=UTF8&amp;qid=1466456819&amp;sr=8-2&amp;keywords=small+cable+ties</t>
  </si>
  <si>
    <t>http://www.mcmaster.com/#95610a530/=135yg98</t>
  </si>
  <si>
    <t>95610A530 Nylon Flat Washer M3x 1mm</t>
  </si>
  <si>
    <t>6-RS to tower spacers(3ea for each screw), 4 -base,top tower</t>
  </si>
  <si>
    <t>https://www.amazon.com/iMBAPrice-iMBA-CCTV-PGTM-10-Security-Camera-Pigtail/dp/B0054D80LE/ref=sr_1_81?ie=UTF8&amp;qid=1467833488&amp;sr=8-81-spons&amp;keywords=barrel+5.5mm+power+connector&amp;psc=1</t>
  </si>
  <si>
    <t>Tamiya Male and Female Plug Set M/F 150mm by Venom</t>
  </si>
  <si>
    <t>https://www.amazon.com/Tamiya-Male-Female-150mm-Venom/dp/B000HKEVH6</t>
  </si>
  <si>
    <t>Barrel connector Adapter 10 Pack</t>
  </si>
  <si>
    <t>https://www.amazon.com/Haobase-100pcs-Fully-Insulated-Disconnects-Terminal/dp/B01BHQI7U0/ref=sr_1_fkmr0_2?ie=UTF8&amp;qid=1468290469&amp;sr=8-2-fkmr0&amp;keywords=ueton%C2%AE+100pcs+Red+22%2F18-+Gauge+Nylon+female</t>
  </si>
  <si>
    <t>9558K417 Polyurethane O-Ring</t>
  </si>
  <si>
    <t>http://www.mcmaster.com/#9558k417/=138rq75</t>
  </si>
  <si>
    <t>Laser cutting</t>
  </si>
  <si>
    <t>It takes about 30 minutes to cut.   Pololu charges $2.50 per minute of cutting time.</t>
  </si>
  <si>
    <t>Acrylic sheet 450mm x 300mm x 2mm</t>
  </si>
  <si>
    <t>Acrylic sheet 450mm x 300mm x 3mm</t>
  </si>
  <si>
    <t>Intel RealSense Robotic Development Kit</t>
  </si>
  <si>
    <t>http://click.intel.com/intelr-realsensetm-robotic-development-kit.html</t>
  </si>
  <si>
    <t>Estimated cost. According to manufacturer product shipping delayed up to  end of June2016. Will be replaced with GT Q3-4.</t>
  </si>
  <si>
    <t>92095A168  Button-Head M3x14</t>
  </si>
  <si>
    <t>http://www.mcmaster.com/#92095a168/=138tce6</t>
  </si>
  <si>
    <t xml:space="preserve">2-Wheels </t>
  </si>
  <si>
    <t>24-Wheels</t>
  </si>
  <si>
    <t>91292A029 Socket Head  Screw M3x18</t>
  </si>
  <si>
    <t>2-RS to tower (head 5.5mm dia fits slot on RS)</t>
  </si>
  <si>
    <r>
      <t>12-brackets to tower.</t>
    </r>
    <r>
      <rPr>
        <sz val="10"/>
        <color rgb="FFFF0000"/>
        <rFont val="Calibri"/>
        <family val="2"/>
        <scheme val="minor"/>
      </rPr>
      <t xml:space="preserve"> May not need if included in servo kit</t>
    </r>
  </si>
  <si>
    <t xml:space="preserve">92981A106 Alloy Steel Shoulder Screw </t>
  </si>
  <si>
    <t>http://www.mcmaster.com/#92981a106/=138tvan</t>
  </si>
  <si>
    <t>97725A600 Metal Sealing Washer 9.9 mm dia</t>
  </si>
  <si>
    <t>http://www.mcmaster.com/#97725a600/=138tyo9</t>
  </si>
  <si>
    <t>90576A104 Steel Nylon-Insert Locknut</t>
  </si>
  <si>
    <t>http://www.mcmaster.com/#90576a104/=138uvlh</t>
  </si>
  <si>
    <t>2-secure axel bolt on inner mount plate</t>
  </si>
  <si>
    <t>91290A049 Socket Head Cap Screw</t>
  </si>
  <si>
    <t>8-driver to servo hub</t>
  </si>
  <si>
    <t>http://www.mcmaster.com/#91290a049/=138vb62</t>
  </si>
  <si>
    <t>2 Wheel axel sshoulder screw 40mm-shoulder, 10mm-M5thread</t>
  </si>
  <si>
    <t>3-casters, 4-front stanfoffs</t>
  </si>
  <si>
    <t>90128A183 Cap head 2.5x6 screws</t>
  </si>
  <si>
    <t>http://www.mcmaster.com/#90128a183/=139q9z0</t>
  </si>
  <si>
    <t>http://www.mcmaster.com/#94669a169/=139qmrc</t>
  </si>
  <si>
    <t>2- outside spacer between wheel and mount</t>
  </si>
  <si>
    <t>94669A169 6mm spacer ID=6.3mm</t>
  </si>
  <si>
    <t>94669A181 M6x14mm Unthreaded Spacer</t>
  </si>
  <si>
    <t>http://www.mcmaster.com/#94669a181/=139qq8x</t>
  </si>
  <si>
    <t xml:space="preserve">2- between mount plates. </t>
  </si>
  <si>
    <t>2-Washer between Axel bolt head and bearing. 4 -to expand 6mm spacer between wheel and mount , 2 -for internal spacer</t>
  </si>
  <si>
    <t>http://www.mcmaster.com/#91292a029/=13a8dhv</t>
  </si>
  <si>
    <t>https://www.amazon.com/TP-LINK-Wireless-Adapter-Archer-T2UH/dp/B00UZRVY12/ref=sr_1_3?ie=UTF8&amp;qid=1468895211&amp;sr=8-3&amp;keywords=TP-link+usb+ac</t>
  </si>
  <si>
    <t>TP-LINK AC600 High Gain Wireless Dual Band USB Adapter, </t>
  </si>
  <si>
    <t>7804K112 Stainless Steel Ball Bearing</t>
  </si>
  <si>
    <t>http://www.mcmaster.com/#7804k112/=13coawe</t>
  </si>
  <si>
    <t>Cable organizer clip</t>
  </si>
  <si>
    <t>https://www.amazon.com/Jiewei-Adhesive-Cable-Holder-Organizer/dp/B01DIIRIAA/ref=sr_1_1?ie=UTF8&amp;qid=1468950671&amp;sr=8-1-spons&amp;keywords=cable+organizer+clip&amp;psc=1</t>
  </si>
  <si>
    <t>https://www.amazon.co.jp/Powers-PJ-BB1260ZZ-%E3%83%91%E3%83%AF%E3%83%BC%E3%82%BA%E3%83%99%E3%82%A2%E3%83%AA%E3%83%B3%E3%82%B0-1260%E3%82%B5%E3%82%A4%E3%82%BA-%EF%BC%8812x6x4%EF%BC%89/dp/B00C7GH1OI/ref=sr_1_1?ie=UTF8&amp;qid=1468894390&amp;sr=8-1&amp;keywords=powers+1260zz</t>
  </si>
  <si>
    <t>Powers PJ-BB1260ZZ bearing pack of 10</t>
  </si>
  <si>
    <t xml:space="preserve">250mm Dynamixel cables </t>
  </si>
  <si>
    <t>200mm Dynamixel cables pack of 10</t>
  </si>
  <si>
    <t>http://www.trossenrobotics.com/p/200mm-3-pin-dynamixel-compatible-cables-10-pack</t>
  </si>
  <si>
    <t>http://www.trossenrobotics.com/p/250mm-3-pin-dynamixel-compatible-cables-10-pack</t>
  </si>
  <si>
    <t>Per Robot</t>
  </si>
  <si>
    <t>Whr robot with Laser Cut Components</t>
  </si>
  <si>
    <t>4-wheels Alternative source in US</t>
  </si>
  <si>
    <t>4-wheel. source for metric bearings in JPN</t>
  </si>
  <si>
    <t xml:space="preserve">Sticky clip helps to organize wires </t>
  </si>
  <si>
    <r>
      <rPr>
        <sz val="10"/>
        <color rgb="FFFF0000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12-brackets to towe</t>
    </r>
    <r>
      <rPr>
        <sz val="10"/>
        <rFont val="Calibri"/>
        <family val="2"/>
        <scheme val="minor"/>
      </rPr>
      <t>r , 16 servo side mount</t>
    </r>
  </si>
  <si>
    <t>1-UP board</t>
  </si>
  <si>
    <t>One for motors, other for Main switch.</t>
  </si>
  <si>
    <t xml:space="preserve">Estimated cost of materials </t>
  </si>
  <si>
    <t>1 ea used in current design, 2 more can be added  for extra stability.</t>
  </si>
  <si>
    <t xml:space="preserve">get the ones in individual boxes; you need the included mounting brackets if you laser-cut the frame. </t>
  </si>
  <si>
    <t>“ac” mode and GHz support .Less expensive  b/g/n model can be used. Check for Linux driver availability.</t>
  </si>
  <si>
    <t>Has connector adapters for different chargers. Alternative :Turnigy 5000mAh 3S 20C Lipo Pack, quality battery has  X-60 connector.</t>
  </si>
  <si>
    <t>Depending on Battery connector it may not  required.</t>
  </si>
  <si>
    <r>
      <t xml:space="preserve">RS to tower, wheel mounts to plates </t>
    </r>
    <r>
      <rPr>
        <sz val="8"/>
        <color rgb="FFFF0000"/>
        <rFont val="Calibri"/>
        <family val="2"/>
        <scheme val="minor"/>
      </rPr>
      <t>Check length min 4 in, w=4mm max</t>
    </r>
  </si>
  <si>
    <t>http://www.mcmaster.com/#92000a015/=140t8vj</t>
  </si>
  <si>
    <t>92000A015 Pan Head Phillips  Screw M2x8</t>
  </si>
  <si>
    <r>
      <t xml:space="preserve">51 mm (no 50mm on McMaster),thread length 6.3mm.- good for M3x8 screw) </t>
    </r>
    <r>
      <rPr>
        <sz val="10"/>
        <rFont val="Calibri"/>
        <family val="2"/>
        <scheme val="minor"/>
      </rPr>
      <t>2-base</t>
    </r>
  </si>
  <si>
    <t>http://www.mcmaster.com/#95947a011/=140th7h</t>
  </si>
  <si>
    <t>95947A011 Aluminum Female Full Threaded Hex Standoff  2.5x16</t>
  </si>
  <si>
    <t xml:space="preserve">4-Upboard </t>
  </si>
  <si>
    <t>93295A094 Brass Unthreaded Spacer M3x6 mm</t>
  </si>
  <si>
    <t>http://www.mcmaster.com/#93295a094/=140typ2</t>
  </si>
  <si>
    <t>http://www.mcmaster.com/#92005a124/=140u2lr</t>
  </si>
  <si>
    <t>24-Wheel, 4-frame,3-casters,2-RS, 4-DF-Robot</t>
  </si>
  <si>
    <t>120 Assorted Fuses / 10 Inline Fuse Holders - Includes Puller</t>
  </si>
  <si>
    <t>https://www.amazon.com/Assorted-Fuses-Inline-Fuse-Holders/dp/B01E5MM63C/ref=sr_1_3?s=automotive&amp;ie=UTF8&amp;qid=1473005377&amp;sr=1-3&amp;keywords=inline+glass+fuse+5+A</t>
  </si>
  <si>
    <t>for price reference only.  auto kit, can be substituted with inline fuse holder and 5A glass fuse. Recommendede witre gage not less than 22-14 AWG. Ferrules specified below should correspond to this wire gage.</t>
  </si>
  <si>
    <t>92080A033Zinc-Plated Brass Female Threaded Hex Standoff M3x51 (6.3mm thread)</t>
  </si>
  <si>
    <t>92005A124 Metric Pan Head Phillips Machine Screw M3x14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</si>
</sst>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44" fontId="0" fillId="2" borderId="0" xfId="2" applyFont="1" applyFill="1" applyAlignment="1">
      <alignment vertical="top"/>
    </xf>
    <xf numFmtId="44" fontId="3" fillId="2" borderId="0" xfId="2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44" fontId="0" fillId="3" borderId="2" xfId="2" applyFont="1" applyFill="1" applyBorder="1" applyAlignment="1">
      <alignment horizontal="center" vertical="center"/>
    </xf>
    <xf numFmtId="164" fontId="0" fillId="3" borderId="2" xfId="1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vertical="top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4" fontId="2" fillId="2" borderId="4" xfId="2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top" wrapText="1"/>
    </xf>
    <xf numFmtId="0" fontId="10" fillId="3" borderId="2" xfId="3" applyFont="1" applyFill="1" applyBorder="1" applyAlignment="1">
      <alignment vertical="top" wrapText="1"/>
    </xf>
    <xf numFmtId="44" fontId="0" fillId="0" borderId="0" xfId="2" applyFont="1"/>
    <xf numFmtId="0" fontId="0" fillId="0" borderId="0" xfId="0" applyAlignment="1">
      <alignment vertical="center"/>
    </xf>
    <xf numFmtId="164" fontId="0" fillId="2" borderId="0" xfId="1" applyNumberFormat="1" applyFont="1" applyFill="1" applyAlignment="1">
      <alignment vertical="center"/>
    </xf>
    <xf numFmtId="164" fontId="2" fillId="2" borderId="4" xfId="1" applyNumberFormat="1" applyFont="1" applyFill="1" applyBorder="1" applyAlignment="1">
      <alignment vertical="center" wrapText="1"/>
    </xf>
    <xf numFmtId="164" fontId="0" fillId="3" borderId="2" xfId="1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2" borderId="0" xfId="0" applyFill="1"/>
    <xf numFmtId="0" fontId="3" fillId="4" borderId="0" xfId="0" applyFont="1" applyFill="1" applyAlignment="1">
      <alignment vertical="top"/>
    </xf>
    <xf numFmtId="0" fontId="0" fillId="4" borderId="2" xfId="0" applyFill="1" applyBorder="1" applyAlignment="1">
      <alignment vertical="top"/>
    </xf>
    <xf numFmtId="0" fontId="9" fillId="4" borderId="2" xfId="3" applyFill="1" applyBorder="1" applyAlignment="1">
      <alignment vertical="top" wrapText="1"/>
    </xf>
    <xf numFmtId="164" fontId="0" fillId="4" borderId="2" xfId="1" applyNumberFormat="1" applyFont="1" applyFill="1" applyBorder="1" applyAlignment="1">
      <alignment vertical="center"/>
    </xf>
    <xf numFmtId="44" fontId="0" fillId="4" borderId="2" xfId="2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0" fillId="4" borderId="0" xfId="0" applyFill="1"/>
    <xf numFmtId="0" fontId="0" fillId="4" borderId="2" xfId="0" applyFill="1" applyBorder="1"/>
    <xf numFmtId="44" fontId="13" fillId="4" borderId="0" xfId="0" applyNumberFormat="1" applyFont="1" applyFill="1"/>
    <xf numFmtId="0" fontId="9" fillId="4" borderId="2" xfId="3" applyFill="1" applyBorder="1" applyAlignment="1">
      <alignment wrapText="1"/>
    </xf>
    <xf numFmtId="0" fontId="9" fillId="4" borderId="2" xfId="3" applyFill="1" applyBorder="1"/>
    <xf numFmtId="44" fontId="0" fillId="4" borderId="2" xfId="2" applyFont="1" applyFill="1" applyBorder="1"/>
    <xf numFmtId="0" fontId="0" fillId="4" borderId="2" xfId="0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9" fillId="3" borderId="2" xfId="3" applyFill="1" applyBorder="1" applyAlignment="1">
      <alignment vertical="top" wrapText="1"/>
    </xf>
    <xf numFmtId="0" fontId="9" fillId="3" borderId="2" xfId="3" applyFill="1" applyBorder="1" applyAlignment="1">
      <alignment wrapText="1"/>
    </xf>
    <xf numFmtId="44" fontId="13" fillId="4" borderId="0" xfId="0" applyNumberFormat="1" applyFont="1" applyFill="1" applyAlignment="1">
      <alignment horizontal="center" vertical="center"/>
    </xf>
    <xf numFmtId="0" fontId="9" fillId="3" borderId="2" xfId="3" applyFill="1" applyBorder="1" applyAlignment="1">
      <alignment horizontal="center" wrapText="1"/>
    </xf>
    <xf numFmtId="0" fontId="19" fillId="0" borderId="0" xfId="0" applyFont="1"/>
    <xf numFmtId="0" fontId="3" fillId="3" borderId="10" xfId="0" applyFont="1" applyFill="1" applyBorder="1" applyAlignment="1">
      <alignment vertical="top"/>
    </xf>
    <xf numFmtId="0" fontId="12" fillId="3" borderId="11" xfId="0" applyFont="1" applyFill="1" applyBorder="1" applyAlignment="1">
      <alignment horizontal="center" vertical="center"/>
    </xf>
    <xf numFmtId="44" fontId="3" fillId="3" borderId="13" xfId="0" applyNumberFormat="1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vertical="top"/>
    </xf>
    <xf numFmtId="0" fontId="3" fillId="3" borderId="14" xfId="0" applyFont="1" applyFill="1" applyBorder="1" applyAlignment="1">
      <alignment vertical="top"/>
    </xf>
    <xf numFmtId="0" fontId="0" fillId="3" borderId="15" xfId="0" applyFill="1" applyBorder="1" applyAlignment="1">
      <alignment vertical="top"/>
    </xf>
    <xf numFmtId="0" fontId="9" fillId="3" borderId="16" xfId="3" applyFill="1" applyBorder="1"/>
    <xf numFmtId="44" fontId="0" fillId="3" borderId="15" xfId="2" applyFont="1" applyFill="1" applyBorder="1" applyAlignment="1">
      <alignment horizontal="center" vertical="center"/>
    </xf>
    <xf numFmtId="164" fontId="0" fillId="3" borderId="15" xfId="1" applyNumberFormat="1" applyFont="1" applyFill="1" applyBorder="1" applyAlignment="1">
      <alignment vertical="center"/>
    </xf>
    <xf numFmtId="0" fontId="12" fillId="3" borderId="1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vertical="top"/>
    </xf>
    <xf numFmtId="44" fontId="13" fillId="4" borderId="13" xfId="0" applyNumberFormat="1" applyFont="1" applyFill="1" applyBorder="1" applyAlignment="1">
      <alignment horizontal="center" vertical="center"/>
    </xf>
    <xf numFmtId="0" fontId="0" fillId="4" borderId="13" xfId="0" applyFill="1" applyBorder="1"/>
    <xf numFmtId="0" fontId="0" fillId="4" borderId="14" xfId="0" applyFill="1" applyBorder="1"/>
    <xf numFmtId="44" fontId="13" fillId="3" borderId="13" xfId="0" applyNumberFormat="1" applyFont="1" applyFill="1" applyBorder="1" applyAlignment="1">
      <alignment horizontal="center" vertical="center"/>
    </xf>
    <xf numFmtId="0" fontId="0" fillId="3" borderId="13" xfId="0" applyFill="1" applyBorder="1"/>
    <xf numFmtId="0" fontId="0" fillId="5" borderId="0" xfId="0" applyFill="1"/>
    <xf numFmtId="0" fontId="3" fillId="5" borderId="0" xfId="0" applyFont="1" applyFill="1" applyAlignment="1">
      <alignment vertical="top"/>
    </xf>
    <xf numFmtId="8" fontId="0" fillId="3" borderId="2" xfId="2" applyNumberFormat="1" applyFont="1" applyFill="1" applyBorder="1" applyAlignment="1">
      <alignment horizontal="center" vertical="center"/>
    </xf>
    <xf numFmtId="44" fontId="3" fillId="4" borderId="6" xfId="2" applyFont="1" applyFill="1" applyBorder="1" applyAlignment="1">
      <alignment horizontal="center" vertical="top"/>
    </xf>
    <xf numFmtId="44" fontId="3" fillId="4" borderId="7" xfId="2" applyFont="1" applyFill="1" applyBorder="1" applyAlignment="1">
      <alignment horizontal="center" vertical="top"/>
    </xf>
    <xf numFmtId="44" fontId="3" fillId="4" borderId="5" xfId="2" applyFont="1" applyFill="1" applyBorder="1" applyAlignment="1">
      <alignment horizontal="center" vertical="top"/>
    </xf>
    <xf numFmtId="44" fontId="3" fillId="4" borderId="2" xfId="2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9" fillId="4" borderId="2" xfId="3" applyFill="1" applyBorder="1" applyAlignment="1">
      <alignment vertical="top"/>
    </xf>
    <xf numFmtId="44" fontId="0" fillId="4" borderId="2" xfId="2" applyFont="1" applyFill="1" applyBorder="1" applyAlignment="1">
      <alignment vertical="center"/>
    </xf>
    <xf numFmtId="44" fontId="13" fillId="4" borderId="2" xfId="2" applyFont="1" applyFill="1" applyBorder="1" applyAlignment="1">
      <alignment vertical="top"/>
    </xf>
    <xf numFmtId="0" fontId="0" fillId="2" borderId="11" xfId="0" applyFill="1" applyBorder="1" applyAlignment="1">
      <alignment vertical="top"/>
    </xf>
    <xf numFmtId="8" fontId="0" fillId="2" borderId="11" xfId="2" applyNumberFormat="1" applyFont="1" applyFill="1" applyBorder="1" applyAlignment="1">
      <alignment horizontal="center" vertical="center"/>
    </xf>
    <xf numFmtId="164" fontId="0" fillId="2" borderId="11" xfId="1" applyNumberFormat="1" applyFont="1" applyFill="1" applyBorder="1" applyAlignment="1">
      <alignment vertical="center"/>
    </xf>
    <xf numFmtId="0" fontId="12" fillId="2" borderId="11" xfId="0" applyFont="1" applyFill="1" applyBorder="1" applyAlignment="1">
      <alignment horizontal="center" vertical="center"/>
    </xf>
    <xf numFmtId="0" fontId="14" fillId="2" borderId="2" xfId="0" applyFont="1" applyFill="1" applyBorder="1"/>
    <xf numFmtId="0" fontId="9" fillId="2" borderId="2" xfId="3" applyFill="1" applyBorder="1"/>
    <xf numFmtId="44" fontId="0" fillId="2" borderId="2" xfId="2" applyFont="1" applyFill="1" applyBorder="1"/>
    <xf numFmtId="0" fontId="0" fillId="2" borderId="2" xfId="0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/>
    </xf>
    <xf numFmtId="44" fontId="3" fillId="2" borderId="6" xfId="2" applyFont="1" applyFill="1" applyBorder="1" applyAlignment="1">
      <alignment horizontal="center" vertical="top"/>
    </xf>
    <xf numFmtId="44" fontId="3" fillId="2" borderId="2" xfId="2" applyFont="1" applyFill="1" applyBorder="1" applyAlignment="1">
      <alignment horizontal="center" vertical="top"/>
    </xf>
    <xf numFmtId="0" fontId="9" fillId="2" borderId="2" xfId="3" applyFill="1" applyBorder="1" applyAlignment="1">
      <alignment wrapText="1"/>
    </xf>
    <xf numFmtId="44" fontId="3" fillId="4" borderId="12" xfId="2" applyFont="1" applyFill="1" applyBorder="1" applyAlignment="1">
      <alignment horizontal="center" vertical="top"/>
    </xf>
    <xf numFmtId="44" fontId="3" fillId="4" borderId="16" xfId="2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44" fontId="0" fillId="0" borderId="2" xfId="0" applyNumberFormat="1" applyBorder="1" applyAlignment="1">
      <alignment vertical="top"/>
    </xf>
    <xf numFmtId="0" fontId="0" fillId="0" borderId="0" xfId="0" applyFont="1"/>
    <xf numFmtId="0" fontId="18" fillId="2" borderId="18" xfId="0" applyFont="1" applyFill="1" applyBorder="1" applyAlignment="1">
      <alignment vertical="top" wrapText="1"/>
    </xf>
    <xf numFmtId="0" fontId="18" fillId="3" borderId="19" xfId="0" applyFont="1" applyFill="1" applyBorder="1" applyAlignment="1">
      <alignment vertical="top" wrapText="1"/>
    </xf>
    <xf numFmtId="0" fontId="5" fillId="3" borderId="19" xfId="0" applyFont="1" applyFill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0" fontId="5" fillId="4" borderId="19" xfId="0" applyFont="1" applyFill="1" applyBorder="1" applyAlignment="1">
      <alignment vertical="top" wrapText="1"/>
    </xf>
    <xf numFmtId="0" fontId="14" fillId="4" borderId="19" xfId="0" applyFont="1" applyFill="1" applyBorder="1" applyAlignment="1">
      <alignment wrapText="1"/>
    </xf>
    <xf numFmtId="0" fontId="14" fillId="2" borderId="19" xfId="0" applyFont="1" applyFill="1" applyBorder="1"/>
    <xf numFmtId="0" fontId="15" fillId="4" borderId="19" xfId="0" applyFont="1" applyFill="1" applyBorder="1"/>
    <xf numFmtId="0" fontId="0" fillId="4" borderId="15" xfId="0" applyFont="1" applyFill="1" applyBorder="1" applyAlignment="1">
      <alignment vertical="center" wrapText="1"/>
    </xf>
    <xf numFmtId="0" fontId="9" fillId="4" borderId="16" xfId="3" applyFill="1" applyBorder="1" applyAlignment="1">
      <alignment vertical="center" wrapText="1"/>
    </xf>
    <xf numFmtId="44" fontId="0" fillId="4" borderId="15" xfId="2" applyFont="1" applyFill="1" applyBorder="1"/>
    <xf numFmtId="0" fontId="0" fillId="4" borderId="15" xfId="0" applyFill="1" applyBorder="1" applyAlignment="1">
      <alignment vertical="center"/>
    </xf>
    <xf numFmtId="0" fontId="12" fillId="4" borderId="15" xfId="0" applyFont="1" applyFill="1" applyBorder="1" applyAlignment="1">
      <alignment horizontal="center" vertical="center"/>
    </xf>
    <xf numFmtId="0" fontId="17" fillId="4" borderId="20" xfId="0" applyFont="1" applyFill="1" applyBorder="1" applyAlignment="1">
      <alignment vertical="top" wrapText="1"/>
    </xf>
    <xf numFmtId="0" fontId="0" fillId="3" borderId="21" xfId="0" applyFill="1" applyBorder="1" applyAlignment="1">
      <alignment vertical="top"/>
    </xf>
    <xf numFmtId="0" fontId="11" fillId="3" borderId="22" xfId="3" applyFont="1" applyFill="1" applyBorder="1" applyAlignment="1">
      <alignment wrapText="1"/>
    </xf>
    <xf numFmtId="44" fontId="0" fillId="3" borderId="11" xfId="2" applyFont="1" applyFill="1" applyBorder="1" applyAlignment="1">
      <alignment horizontal="center" vertical="center"/>
    </xf>
    <xf numFmtId="164" fontId="0" fillId="3" borderId="11" xfId="1" applyNumberFormat="1" applyFont="1" applyFill="1" applyBorder="1" applyAlignment="1">
      <alignment vertical="center"/>
    </xf>
    <xf numFmtId="0" fontId="5" fillId="3" borderId="18" xfId="0" applyFont="1" applyFill="1" applyBorder="1" applyAlignment="1">
      <alignment vertical="top" wrapText="1"/>
    </xf>
    <xf numFmtId="0" fontId="5" fillId="3" borderId="19" xfId="0" applyFont="1" applyFill="1" applyBorder="1" applyAlignment="1">
      <alignment vertical="top"/>
    </xf>
    <xf numFmtId="0" fontId="8" fillId="3" borderId="19" xfId="0" applyFont="1" applyFill="1" applyBorder="1" applyAlignment="1">
      <alignment vertical="top" wrapText="1"/>
    </xf>
    <xf numFmtId="0" fontId="0" fillId="4" borderId="21" xfId="0" applyFill="1" applyBorder="1" applyAlignment="1">
      <alignment vertical="top"/>
    </xf>
    <xf numFmtId="0" fontId="9" fillId="4" borderId="11" xfId="3" applyFill="1" applyBorder="1" applyAlignment="1">
      <alignment vertical="top" wrapText="1"/>
    </xf>
    <xf numFmtId="44" fontId="0" fillId="4" borderId="11" xfId="2" applyFont="1" applyFill="1" applyBorder="1" applyAlignment="1">
      <alignment horizontal="center" vertical="center"/>
    </xf>
    <xf numFmtId="164" fontId="0" fillId="4" borderId="11" xfId="1" applyNumberFormat="1" applyFont="1" applyFill="1" applyBorder="1" applyAlignment="1">
      <alignment vertical="center"/>
    </xf>
    <xf numFmtId="0" fontId="12" fillId="4" borderId="11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5" fillId="4" borderId="19" xfId="0" applyFont="1" applyFill="1" applyBorder="1" applyAlignment="1">
      <alignment vertical="top"/>
    </xf>
    <xf numFmtId="0" fontId="0" fillId="5" borderId="1" xfId="0" applyFill="1" applyBorder="1"/>
    <xf numFmtId="0" fontId="0" fillId="4" borderId="0" xfId="0" applyFill="1" applyBorder="1"/>
    <xf numFmtId="0" fontId="16" fillId="4" borderId="19" xfId="0" applyFont="1" applyFill="1" applyBorder="1"/>
    <xf numFmtId="0" fontId="14" fillId="4" borderId="19" xfId="0" applyFont="1" applyFill="1" applyBorder="1"/>
    <xf numFmtId="0" fontId="0" fillId="4" borderId="19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9" xfId="0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4" borderId="19" xfId="0" applyFont="1" applyFill="1" applyBorder="1" applyAlignment="1">
      <alignment vertical="top" wrapText="1"/>
    </xf>
    <xf numFmtId="0" fontId="0" fillId="4" borderId="19" xfId="0" applyFill="1" applyBorder="1"/>
    <xf numFmtId="0" fontId="0" fillId="2" borderId="1" xfId="0" applyFill="1" applyBorder="1"/>
    <xf numFmtId="0" fontId="0" fillId="2" borderId="19" xfId="0" applyFill="1" applyBorder="1"/>
    <xf numFmtId="0" fontId="2" fillId="2" borderId="9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 wrapText="1"/>
    </xf>
    <xf numFmtId="44" fontId="3" fillId="2" borderId="9" xfId="2" applyFont="1" applyFill="1" applyBorder="1" applyAlignment="1">
      <alignment vertical="top" wrapText="1"/>
    </xf>
    <xf numFmtId="0" fontId="0" fillId="4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0" fontId="9" fillId="4" borderId="0" xfId="3" applyFill="1" applyBorder="1" applyAlignment="1">
      <alignment vertical="center" wrapText="1"/>
    </xf>
    <xf numFmtId="44" fontId="3" fillId="4" borderId="2" xfId="2" applyFont="1" applyFill="1" applyBorder="1" applyAlignment="1">
      <alignment horizontal="center" vertical="center"/>
    </xf>
    <xf numFmtId="0" fontId="0" fillId="4" borderId="19" xfId="0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9" fillId="4" borderId="2" xfId="3" applyFill="1" applyBorder="1" applyAlignment="1">
      <alignment vertical="center" wrapText="1"/>
    </xf>
    <xf numFmtId="44" fontId="3" fillId="4" borderId="5" xfId="2" applyNumberFormat="1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vertical="center" wrapText="1"/>
    </xf>
    <xf numFmtId="0" fontId="5" fillId="3" borderId="20" xfId="0" applyFont="1" applyFill="1" applyBorder="1" applyAlignment="1">
      <alignment vertical="top" wrapText="1"/>
    </xf>
    <xf numFmtId="0" fontId="0" fillId="5" borderId="1" xfId="0" applyFill="1" applyBorder="1" applyAlignment="1">
      <alignment wrapText="1"/>
    </xf>
    <xf numFmtId="0" fontId="15" fillId="4" borderId="19" xfId="0" applyFont="1" applyFill="1" applyBorder="1" applyAlignment="1">
      <alignment wrapText="1"/>
    </xf>
    <xf numFmtId="0" fontId="0" fillId="4" borderId="23" xfId="0" applyFill="1" applyBorder="1" applyAlignment="1">
      <alignment vertical="center"/>
    </xf>
    <xf numFmtId="0" fontId="9" fillId="4" borderId="15" xfId="3" applyFill="1" applyBorder="1" applyAlignment="1">
      <alignment vertical="center" wrapText="1"/>
    </xf>
    <xf numFmtId="44" fontId="0" fillId="4" borderId="15" xfId="2" applyFont="1" applyFill="1" applyBorder="1" applyAlignment="1">
      <alignment vertical="center"/>
    </xf>
    <xf numFmtId="44" fontId="3" fillId="4" borderId="15" xfId="2" applyFont="1" applyFill="1" applyBorder="1" applyAlignment="1">
      <alignment horizontal="center" vertical="center"/>
    </xf>
    <xf numFmtId="0" fontId="20" fillId="4" borderId="20" xfId="0" applyFont="1" applyFill="1" applyBorder="1" applyAlignment="1">
      <alignment vertical="center"/>
    </xf>
    <xf numFmtId="0" fontId="0" fillId="4" borderId="11" xfId="0" applyFont="1" applyFill="1" applyBorder="1" applyAlignment="1">
      <alignment vertical="top"/>
    </xf>
    <xf numFmtId="0" fontId="9" fillId="4" borderId="11" xfId="3" applyFont="1" applyFill="1" applyBorder="1" applyAlignment="1">
      <alignment vertical="top" wrapText="1"/>
    </xf>
    <xf numFmtId="44" fontId="3" fillId="4" borderId="17" xfId="2" applyFont="1" applyFill="1" applyBorder="1" applyAlignment="1">
      <alignment horizontal="center" vertical="top"/>
    </xf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gp/product/B00GPH555C?refRID=B5R7Y431MTX1X1HTPKSG&amp;ref_=pd_ys_c_rfy_rp_3" TargetMode="External"/><Relationship Id="rId13" Type="http://schemas.openxmlformats.org/officeDocument/2006/relationships/hyperlink" Target="http://www.mcmaster.com/" TargetMode="External"/><Relationship Id="rId18" Type="http://schemas.openxmlformats.org/officeDocument/2006/relationships/hyperlink" Target="http://click.intel.com/intelr-realsensetm-robotic-development-kit.html" TargetMode="External"/><Relationship Id="rId26" Type="http://schemas.openxmlformats.org/officeDocument/2006/relationships/hyperlink" Target="https://www.amazon.com/TP-LINK-Wireless-Adapter-Archer-T2UH/dp/B00UZRVY12/ref=sr_1_3?ie=UTF8&amp;qid=1468895211&amp;sr=8-3&amp;keywords=TP-link+usb+ac" TargetMode="External"/><Relationship Id="rId3" Type="http://schemas.openxmlformats.org/officeDocument/2006/relationships/hyperlink" Target="http://www.amazon.com/SPST-Black-Snap-Rocker-Switch/dp/B008X10YRC/ref=pd_sim_sbs_60_2?ie=UTF8&amp;dpID=41SKM6WaagL&amp;dpSrc=sims&amp;preST=_AC_UL160_SR160%2C160_&amp;refRID=0PH26X0KDH26FAAV057Y" TargetMode="External"/><Relationship Id="rId21" Type="http://schemas.openxmlformats.org/officeDocument/2006/relationships/hyperlink" Target="http://www.mcmaster.com/" TargetMode="External"/><Relationship Id="rId7" Type="http://schemas.openxmlformats.org/officeDocument/2006/relationships/hyperlink" Target="https://www.amazon.com/Venom-4000mAh-Battery-Universal-Traxxas/dp/B000W7WWFW/ref=sr_1_15?s=toys-and-games&amp;ie=UTF8&amp;qid=1466243100&amp;sr=1-15&amp;keywords=3s+lipo" TargetMode="External"/><Relationship Id="rId12" Type="http://schemas.openxmlformats.org/officeDocument/2006/relationships/hyperlink" Target="http://www.mcmaster.com/" TargetMode="External"/><Relationship Id="rId17" Type="http://schemas.openxmlformats.org/officeDocument/2006/relationships/hyperlink" Target="https://www.amazon.com/C2G-Cables-43036-4-Inch-Cable/dp/B0002GX1XA/ref=sr_1_2?ie=UTF8&amp;qid=1466456819&amp;sr=8-2&amp;keywords=small+cable+ties" TargetMode="External"/><Relationship Id="rId25" Type="http://schemas.openxmlformats.org/officeDocument/2006/relationships/hyperlink" Target="http://www.mcmaster.com/" TargetMode="External"/><Relationship Id="rId2" Type="http://schemas.openxmlformats.org/officeDocument/2006/relationships/hyperlink" Target="http://www.amazon.com/Battery-Tester-Voltage-Buzzer-Alarm/dp/B005GJCJOA" TargetMode="External"/><Relationship Id="rId16" Type="http://schemas.openxmlformats.org/officeDocument/2006/relationships/hyperlink" Target="https://www.amazon.com/VELCRO-Brand-Sticky-Strips-Clear/dp/B00168A18G/ref=sr_1_2?s=electronics&amp;ie=UTF8&amp;qid=1466456585&amp;sr=1-2&amp;keywords=velcro+sticker" TargetMode="External"/><Relationship Id="rId20" Type="http://schemas.openxmlformats.org/officeDocument/2006/relationships/hyperlink" Target="http://www.mcmaster.com/" TargetMode="External"/><Relationship Id="rId29" Type="http://schemas.openxmlformats.org/officeDocument/2006/relationships/hyperlink" Target="https://www.amazon.co.jp/Powers-PJ-BB1260ZZ-%E3%83%91%E3%83%AF%E3%83%BC%E3%82%BA%E3%83%99%E3%82%A2%E3%83%AA%E3%83%B3%E3%82%B0-1260%E3%82%B5%E3%82%A4%E3%82%BA-%EF%BC%8812x6x4%EF%BC%89/dp/B00C7GH1OI/ref=sr_1_1?ie=UTF8&amp;qid=1468894390&amp;sr=8-1&amp;keywords=powers+1260zz" TargetMode="External"/><Relationship Id="rId1" Type="http://schemas.openxmlformats.org/officeDocument/2006/relationships/hyperlink" Target="http://www.dfrobot.com/index.php?route=product/product&amp;path=70_119&amp;product_id=752" TargetMode="External"/><Relationship Id="rId6" Type="http://schemas.openxmlformats.org/officeDocument/2006/relationships/hyperlink" Target="http://www.robotis.us/dynamixel-mx-12w/" TargetMode="External"/><Relationship Id="rId11" Type="http://schemas.openxmlformats.org/officeDocument/2006/relationships/hyperlink" Target="http://www.mcmaster.com/" TargetMode="External"/><Relationship Id="rId24" Type="http://schemas.openxmlformats.org/officeDocument/2006/relationships/hyperlink" Target="https://www.amazon.com/Haobase-100pcs-Fully-Insulated-Disconnects-Terminal/dp/B01BHQI7U0/ref=sr_1_fkmr0_2?ie=UTF8&amp;qid=1468290469&amp;sr=8-2-fkmr0&amp;keywords=ueton%C2%AE+100pcs+Red+22%2F18-+Gauge+Nylon+female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www.trossenrobotics.com/dynamixel-mx-12w-robot-actuator" TargetMode="External"/><Relationship Id="rId15" Type="http://schemas.openxmlformats.org/officeDocument/2006/relationships/hyperlink" Target="https://www.amazon.com/iMBAPrice-iMBA-CCTV-PGTM-10-Security-Camera-Pigtail/dp/B0054D80LE/ref=sr_1_81?ie=UTF8&amp;qid=1467833488&amp;sr=8-81-spons&amp;keywords=barrel+5.5mm+power+connector&amp;psc=1" TargetMode="External"/><Relationship Id="rId23" Type="http://schemas.openxmlformats.org/officeDocument/2006/relationships/hyperlink" Target="http://www.mcmaster.com/" TargetMode="External"/><Relationship Id="rId28" Type="http://schemas.openxmlformats.org/officeDocument/2006/relationships/hyperlink" Target="https://www.amazon.com/Jiewei-Adhesive-Cable-Holder-Organizer/dp/B01DIIRIAA/ref=sr_1_1?ie=UTF8&amp;qid=1468950671&amp;sr=8-1-spons&amp;keywords=cable+organizer+clip&amp;psc=1" TargetMode="External"/><Relationship Id="rId10" Type="http://schemas.openxmlformats.org/officeDocument/2006/relationships/hyperlink" Target="http://www.mcmaster.com/" TargetMode="External"/><Relationship Id="rId19" Type="http://schemas.openxmlformats.org/officeDocument/2006/relationships/hyperlink" Target="http://www.mcmaster.com/" TargetMode="External"/><Relationship Id="rId31" Type="http://schemas.openxmlformats.org/officeDocument/2006/relationships/hyperlink" Target="http://www.mcmaster.com/" TargetMode="External"/><Relationship Id="rId4" Type="http://schemas.openxmlformats.org/officeDocument/2006/relationships/hyperlink" Target="http://www.amazon.com/Reusable-Fastening-Velcro-Cable-Microfiber/dp/B013X0H4JI/ref=pd_sim_sbs_60_11?ie=UTF8&amp;dpID=41N39971JpL&amp;dpSrc=sims&amp;preST=_AC_UL160_SR135%2C160_&amp;refRID=1BTDCJT1T44KRCT1WYN4" TargetMode="External"/><Relationship Id="rId9" Type="http://schemas.openxmlformats.org/officeDocument/2006/relationships/hyperlink" Target="http://www.mcmaster.com/" TargetMode="External"/><Relationship Id="rId14" Type="http://schemas.openxmlformats.org/officeDocument/2006/relationships/hyperlink" Target="https://www.amazon.com/Tamiya-Male-Female-150mm-Venom/dp/B000HKEVH6" TargetMode="External"/><Relationship Id="rId22" Type="http://schemas.openxmlformats.org/officeDocument/2006/relationships/hyperlink" Target="http://www.mcmaster.com/" TargetMode="External"/><Relationship Id="rId27" Type="http://schemas.openxmlformats.org/officeDocument/2006/relationships/hyperlink" Target="http://www.mcmaster.com/" TargetMode="External"/><Relationship Id="rId30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4" zoomScale="84" zoomScaleNormal="84" workbookViewId="0">
      <selection activeCell="B11" sqref="B11"/>
    </sheetView>
  </sheetViews>
  <sheetFormatPr defaultRowHeight="15.75" x14ac:dyDescent="0.25"/>
  <cols>
    <col min="1" max="1" width="17" customWidth="1"/>
    <col min="2" max="2" width="38.7109375" customWidth="1"/>
    <col min="3" max="3" width="40.7109375" customWidth="1"/>
    <col min="4" max="4" width="9.140625" style="19"/>
    <col min="5" max="5" width="9.140625" style="20"/>
    <col min="6" max="6" width="9.140625" style="26"/>
    <col min="7" max="7" width="12.85546875" style="70" customWidth="1"/>
    <col min="8" max="8" width="41.85546875" style="27" customWidth="1"/>
  </cols>
  <sheetData>
    <row r="1" spans="1:8" ht="26.25" x14ac:dyDescent="0.25">
      <c r="A1" s="1"/>
      <c r="B1" s="2" t="s">
        <v>113</v>
      </c>
      <c r="C1" s="3"/>
      <c r="D1" s="4"/>
      <c r="E1" s="21"/>
      <c r="F1" s="24"/>
      <c r="G1" s="5"/>
      <c r="H1" s="6"/>
    </row>
    <row r="2" spans="1:8" ht="21" x14ac:dyDescent="0.25">
      <c r="A2" s="1"/>
      <c r="B2" s="7" t="s">
        <v>0</v>
      </c>
      <c r="C2" s="3"/>
      <c r="D2" s="4"/>
      <c r="E2" s="21"/>
      <c r="F2" s="24"/>
      <c r="G2" s="5"/>
      <c r="H2" s="6"/>
    </row>
    <row r="3" spans="1:8" ht="19.5" thickBot="1" x14ac:dyDescent="0.3">
      <c r="A3" s="1"/>
      <c r="B3" s="8" t="s">
        <v>1</v>
      </c>
      <c r="C3" s="3"/>
      <c r="D3" s="4"/>
      <c r="E3" s="21"/>
      <c r="F3" s="24"/>
      <c r="G3" s="5"/>
      <c r="H3" s="6"/>
    </row>
    <row r="4" spans="1:8" ht="75.75" thickBot="1" x14ac:dyDescent="0.3">
      <c r="A4" s="1"/>
      <c r="B4" s="14" t="s">
        <v>2</v>
      </c>
      <c r="C4" s="15" t="s">
        <v>3</v>
      </c>
      <c r="D4" s="16" t="s">
        <v>4</v>
      </c>
      <c r="E4" s="22" t="s">
        <v>5</v>
      </c>
      <c r="F4" s="135" t="s">
        <v>6</v>
      </c>
      <c r="G4" s="136" t="s">
        <v>7</v>
      </c>
      <c r="H4" s="134" t="s">
        <v>8</v>
      </c>
    </row>
    <row r="5" spans="1:8" ht="23.25" thickBot="1" x14ac:dyDescent="0.3">
      <c r="A5" s="47" t="s">
        <v>9</v>
      </c>
      <c r="B5" s="74" t="s">
        <v>64</v>
      </c>
      <c r="C5" s="74"/>
      <c r="D5" s="75">
        <v>2.5</v>
      </c>
      <c r="E5" s="76">
        <v>1</v>
      </c>
      <c r="F5" s="77">
        <v>30</v>
      </c>
      <c r="G5" s="87">
        <f>D5*F5</f>
        <v>75</v>
      </c>
      <c r="H5" s="92" t="s">
        <v>65</v>
      </c>
    </row>
    <row r="6" spans="1:8" ht="19.5" thickBot="1" x14ac:dyDescent="0.3">
      <c r="A6" s="49">
        <f>SUM(G5:G8)</f>
        <v>91.600000000000009</v>
      </c>
      <c r="B6" s="17" t="s">
        <v>66</v>
      </c>
      <c r="C6" s="10"/>
      <c r="D6" s="65">
        <v>4.75</v>
      </c>
      <c r="E6" s="23">
        <v>1</v>
      </c>
      <c r="F6" s="25">
        <v>1</v>
      </c>
      <c r="G6" s="87">
        <f>D6*F6</f>
        <v>4.75</v>
      </c>
      <c r="H6" s="93" t="s">
        <v>120</v>
      </c>
    </row>
    <row r="7" spans="1:8" ht="19.5" thickBot="1" x14ac:dyDescent="0.3">
      <c r="A7" s="50"/>
      <c r="B7" s="17" t="s">
        <v>67</v>
      </c>
      <c r="C7" s="10"/>
      <c r="D7" s="65">
        <v>7.9</v>
      </c>
      <c r="E7" s="23">
        <v>1</v>
      </c>
      <c r="F7" s="25">
        <v>1</v>
      </c>
      <c r="G7" s="87">
        <f>D7*F7</f>
        <v>7.9</v>
      </c>
      <c r="H7" s="94" t="s">
        <v>120</v>
      </c>
    </row>
    <row r="8" spans="1:8" ht="23.25" thickBot="1" x14ac:dyDescent="0.3">
      <c r="A8" s="51"/>
      <c r="B8" s="52" t="s">
        <v>29</v>
      </c>
      <c r="C8" s="53" t="s">
        <v>30</v>
      </c>
      <c r="D8" s="54">
        <v>3.95</v>
      </c>
      <c r="E8" s="55">
        <v>1</v>
      </c>
      <c r="F8" s="56">
        <v>1</v>
      </c>
      <c r="G8" s="87">
        <f>D8*F8</f>
        <v>3.95</v>
      </c>
      <c r="H8" s="146" t="s">
        <v>121</v>
      </c>
    </row>
    <row r="9" spans="1:8" s="91" customFormat="1" ht="33.75" x14ac:dyDescent="0.25">
      <c r="A9" s="57" t="s">
        <v>10</v>
      </c>
      <c r="B9" s="154" t="s">
        <v>68</v>
      </c>
      <c r="C9" s="155" t="s">
        <v>69</v>
      </c>
      <c r="D9" s="115">
        <v>250</v>
      </c>
      <c r="E9" s="116">
        <v>1</v>
      </c>
      <c r="F9" s="117">
        <v>1</v>
      </c>
      <c r="G9" s="156">
        <f t="shared" ref="G9:G50" si="0">D9/E9*F9</f>
        <v>250</v>
      </c>
      <c r="H9" s="118" t="s">
        <v>70</v>
      </c>
    </row>
    <row r="10" spans="1:8" ht="45" x14ac:dyDescent="0.25">
      <c r="A10" s="58">
        <f>SUM(G9:G14)</f>
        <v>454.2</v>
      </c>
      <c r="B10" s="29" t="s">
        <v>11</v>
      </c>
      <c r="C10" s="30" t="s">
        <v>12</v>
      </c>
      <c r="D10" s="32">
        <v>8.5</v>
      </c>
      <c r="E10" s="31">
        <v>1</v>
      </c>
      <c r="F10" s="33">
        <v>1</v>
      </c>
      <c r="G10" s="66">
        <f t="shared" si="0"/>
        <v>8.5</v>
      </c>
      <c r="H10" s="96"/>
    </row>
    <row r="11" spans="1:8" ht="39" x14ac:dyDescent="0.25">
      <c r="A11" s="59"/>
      <c r="B11" s="35" t="s">
        <v>23</v>
      </c>
      <c r="C11" s="37" t="s">
        <v>24</v>
      </c>
      <c r="D11" s="32">
        <v>65.900000000000006</v>
      </c>
      <c r="E11" s="31">
        <v>1</v>
      </c>
      <c r="F11" s="33">
        <v>2</v>
      </c>
      <c r="G11" s="66">
        <f t="shared" si="0"/>
        <v>131.80000000000001</v>
      </c>
      <c r="H11" s="97" t="s">
        <v>122</v>
      </c>
    </row>
    <row r="12" spans="1:8" ht="18.75" x14ac:dyDescent="0.25">
      <c r="A12" s="59"/>
      <c r="B12" s="78" t="s">
        <v>26</v>
      </c>
      <c r="C12" s="79" t="s">
        <v>25</v>
      </c>
      <c r="D12" s="80"/>
      <c r="E12" s="81">
        <v>1</v>
      </c>
      <c r="F12" s="82">
        <v>0</v>
      </c>
      <c r="G12" s="83">
        <f t="shared" si="0"/>
        <v>0</v>
      </c>
      <c r="H12" s="98" t="s">
        <v>26</v>
      </c>
    </row>
    <row r="13" spans="1:8" ht="18.75" x14ac:dyDescent="0.25">
      <c r="A13" s="59"/>
      <c r="B13" s="41" t="s">
        <v>31</v>
      </c>
      <c r="C13" s="38" t="s">
        <v>32</v>
      </c>
      <c r="D13" s="39">
        <v>39.950000000000003</v>
      </c>
      <c r="E13" s="40">
        <v>1</v>
      </c>
      <c r="F13" s="33">
        <v>1</v>
      </c>
      <c r="G13" s="66">
        <f t="shared" si="0"/>
        <v>39.950000000000003</v>
      </c>
      <c r="H13" s="99"/>
    </row>
    <row r="14" spans="1:8" ht="75.75" thickBot="1" x14ac:dyDescent="0.3">
      <c r="A14" s="60"/>
      <c r="B14" s="100" t="s">
        <v>101</v>
      </c>
      <c r="C14" s="101" t="s">
        <v>100</v>
      </c>
      <c r="D14" s="102">
        <v>23.95</v>
      </c>
      <c r="E14" s="103">
        <v>1</v>
      </c>
      <c r="F14" s="104">
        <v>1</v>
      </c>
      <c r="G14" s="87">
        <f t="shared" si="0"/>
        <v>23.95</v>
      </c>
      <c r="H14" s="105" t="s">
        <v>123</v>
      </c>
    </row>
    <row r="15" spans="1:8" ht="64.5" x14ac:dyDescent="0.25">
      <c r="A15" s="95" t="s">
        <v>38</v>
      </c>
      <c r="B15" s="106" t="s">
        <v>27</v>
      </c>
      <c r="C15" s="107" t="s">
        <v>28</v>
      </c>
      <c r="D15" s="108">
        <v>41.91</v>
      </c>
      <c r="E15" s="109">
        <v>1</v>
      </c>
      <c r="F15" s="48">
        <v>1</v>
      </c>
      <c r="G15" s="86">
        <f t="shared" si="0"/>
        <v>41.91</v>
      </c>
      <c r="H15" s="110" t="s">
        <v>124</v>
      </c>
    </row>
    <row r="16" spans="1:8" ht="24" x14ac:dyDescent="0.25">
      <c r="A16" s="61">
        <f>SUM(G15:G24)</f>
        <v>56.096999999999994</v>
      </c>
      <c r="B16" s="9" t="s">
        <v>13</v>
      </c>
      <c r="C16" s="18" t="s">
        <v>14</v>
      </c>
      <c r="D16" s="11">
        <v>2.96</v>
      </c>
      <c r="E16" s="23">
        <v>1</v>
      </c>
      <c r="F16" s="25">
        <v>1</v>
      </c>
      <c r="G16" s="67">
        <f t="shared" si="0"/>
        <v>2.96</v>
      </c>
      <c r="H16" s="111" t="s">
        <v>15</v>
      </c>
    </row>
    <row r="17" spans="1:8" ht="30" x14ac:dyDescent="0.25">
      <c r="A17" s="61"/>
      <c r="B17" s="13" t="s">
        <v>58</v>
      </c>
      <c r="C17" s="42" t="s">
        <v>59</v>
      </c>
      <c r="D17" s="11">
        <v>3.99</v>
      </c>
      <c r="E17" s="23">
        <v>1</v>
      </c>
      <c r="F17" s="25">
        <v>1</v>
      </c>
      <c r="G17" s="67">
        <f t="shared" si="0"/>
        <v>3.99</v>
      </c>
      <c r="H17" s="112" t="s">
        <v>125</v>
      </c>
    </row>
    <row r="18" spans="1:8" ht="90" x14ac:dyDescent="0.25">
      <c r="A18" s="61"/>
      <c r="B18" s="13" t="s">
        <v>60</v>
      </c>
      <c r="C18" s="42" t="s">
        <v>57</v>
      </c>
      <c r="D18" s="11">
        <v>5.99</v>
      </c>
      <c r="E18" s="23">
        <v>10</v>
      </c>
      <c r="F18" s="25">
        <v>1</v>
      </c>
      <c r="G18" s="67">
        <f t="shared" si="0"/>
        <v>0.59899999999999998</v>
      </c>
      <c r="H18" s="94" t="s">
        <v>118</v>
      </c>
    </row>
    <row r="19" spans="1:8" ht="75" x14ac:dyDescent="0.25">
      <c r="A19" s="62"/>
      <c r="B19" s="13" t="s">
        <v>137</v>
      </c>
      <c r="C19" s="42" t="s">
        <v>138</v>
      </c>
      <c r="D19" s="11">
        <v>15.99</v>
      </c>
      <c r="E19" s="23">
        <v>10</v>
      </c>
      <c r="F19" s="25">
        <v>1</v>
      </c>
      <c r="G19" s="67">
        <f t="shared" si="0"/>
        <v>1.599</v>
      </c>
      <c r="H19" s="94" t="s">
        <v>139</v>
      </c>
    </row>
    <row r="20" spans="1:8" ht="90" x14ac:dyDescent="0.25">
      <c r="A20" s="62"/>
      <c r="B20" s="9" t="s">
        <v>18</v>
      </c>
      <c r="C20" s="42" t="s">
        <v>19</v>
      </c>
      <c r="D20" s="11">
        <v>4.17</v>
      </c>
      <c r="E20" s="23">
        <v>5</v>
      </c>
      <c r="F20" s="25">
        <v>2</v>
      </c>
      <c r="G20" s="67">
        <f t="shared" si="0"/>
        <v>1.6679999999999999</v>
      </c>
      <c r="H20" s="94" t="s">
        <v>119</v>
      </c>
    </row>
    <row r="21" spans="1:8" ht="90" x14ac:dyDescent="0.25">
      <c r="A21" s="62"/>
      <c r="B21" s="13" t="s">
        <v>33</v>
      </c>
      <c r="C21" s="45" t="s">
        <v>61</v>
      </c>
      <c r="D21" s="11">
        <v>5.99</v>
      </c>
      <c r="E21" s="12">
        <v>100</v>
      </c>
      <c r="F21" s="88">
        <v>4</v>
      </c>
      <c r="G21" s="67">
        <f t="shared" si="0"/>
        <v>0.23960000000000001</v>
      </c>
      <c r="H21" s="94" t="s">
        <v>34</v>
      </c>
    </row>
    <row r="22" spans="1:8" ht="45" x14ac:dyDescent="0.25">
      <c r="A22" s="62"/>
      <c r="B22" s="9" t="s">
        <v>35</v>
      </c>
      <c r="C22" s="43" t="s">
        <v>36</v>
      </c>
      <c r="D22" s="11">
        <v>4.1900000000000004</v>
      </c>
      <c r="E22" s="12">
        <v>100</v>
      </c>
      <c r="F22" s="88">
        <v>6</v>
      </c>
      <c r="G22" s="67">
        <f t="shared" si="0"/>
        <v>0.25140000000000007</v>
      </c>
      <c r="H22" s="111" t="s">
        <v>37</v>
      </c>
    </row>
    <row r="23" spans="1:8" ht="45" x14ac:dyDescent="0.25">
      <c r="A23" s="62"/>
      <c r="B23" s="9" t="s">
        <v>109</v>
      </c>
      <c r="C23" s="43" t="s">
        <v>110</v>
      </c>
      <c r="D23" s="11">
        <v>13.9</v>
      </c>
      <c r="E23" s="12">
        <v>10</v>
      </c>
      <c r="F23" s="88">
        <v>1</v>
      </c>
      <c r="G23" s="67">
        <f t="shared" si="0"/>
        <v>1.3900000000000001</v>
      </c>
      <c r="H23" s="111"/>
    </row>
    <row r="24" spans="1:8" ht="45.75" thickBot="1" x14ac:dyDescent="0.3">
      <c r="A24" s="62"/>
      <c r="B24" s="9" t="s">
        <v>108</v>
      </c>
      <c r="C24" s="43" t="s">
        <v>111</v>
      </c>
      <c r="D24" s="11">
        <v>14.9</v>
      </c>
      <c r="E24" s="12">
        <v>10</v>
      </c>
      <c r="F24" s="88">
        <v>1</v>
      </c>
      <c r="G24" s="67">
        <f t="shared" si="0"/>
        <v>1.49</v>
      </c>
      <c r="H24" s="111"/>
    </row>
    <row r="25" spans="1:8" ht="75" x14ac:dyDescent="0.25">
      <c r="A25" s="28" t="s">
        <v>17</v>
      </c>
      <c r="B25" s="113" t="s">
        <v>16</v>
      </c>
      <c r="C25" s="114" t="s">
        <v>51</v>
      </c>
      <c r="D25" s="115">
        <v>2.09</v>
      </c>
      <c r="E25" s="116">
        <v>4</v>
      </c>
      <c r="F25" s="117">
        <v>0.5</v>
      </c>
      <c r="G25" s="86">
        <f t="shared" si="0"/>
        <v>0.26124999999999998</v>
      </c>
      <c r="H25" s="118" t="s">
        <v>22</v>
      </c>
    </row>
    <row r="26" spans="1:8" ht="30" x14ac:dyDescent="0.25">
      <c r="A26" s="44">
        <f>SUM(G25:G50)</f>
        <v>64.070350000000005</v>
      </c>
      <c r="B26" s="119" t="s">
        <v>20</v>
      </c>
      <c r="C26" s="30" t="s">
        <v>21</v>
      </c>
      <c r="D26" s="32">
        <v>9.98</v>
      </c>
      <c r="E26" s="31">
        <v>50</v>
      </c>
      <c r="F26" s="33">
        <v>4</v>
      </c>
      <c r="G26" s="68">
        <f t="shared" si="0"/>
        <v>0.7984</v>
      </c>
      <c r="H26" s="120"/>
    </row>
    <row r="27" spans="1:8" s="20" customFormat="1" ht="75" x14ac:dyDescent="0.25">
      <c r="A27" s="142"/>
      <c r="B27" s="138" t="s">
        <v>52</v>
      </c>
      <c r="C27" s="143" t="s">
        <v>53</v>
      </c>
      <c r="D27" s="32">
        <v>2.59</v>
      </c>
      <c r="E27" s="31">
        <v>100</v>
      </c>
      <c r="F27" s="33">
        <v>15</v>
      </c>
      <c r="G27" s="144">
        <f t="shared" si="0"/>
        <v>0.38850000000000001</v>
      </c>
      <c r="H27" s="145" t="s">
        <v>126</v>
      </c>
    </row>
    <row r="28" spans="1:8" ht="18.75" x14ac:dyDescent="0.25">
      <c r="A28" s="64"/>
      <c r="B28" s="121" t="s">
        <v>62</v>
      </c>
      <c r="C28" s="38" t="s">
        <v>63</v>
      </c>
      <c r="D28" s="122">
        <v>11.87</v>
      </c>
      <c r="E28" s="40">
        <v>1</v>
      </c>
      <c r="F28" s="33">
        <v>2</v>
      </c>
      <c r="G28" s="68">
        <f t="shared" si="0"/>
        <v>23.74</v>
      </c>
      <c r="H28" s="123" t="s">
        <v>73</v>
      </c>
    </row>
    <row r="29" spans="1:8" ht="18.75" x14ac:dyDescent="0.25">
      <c r="A29" s="63"/>
      <c r="B29" s="121" t="s">
        <v>71</v>
      </c>
      <c r="C29" s="38" t="s">
        <v>72</v>
      </c>
      <c r="D29" s="39">
        <v>5.8</v>
      </c>
      <c r="E29" s="40">
        <v>50</v>
      </c>
      <c r="F29" s="33">
        <v>24</v>
      </c>
      <c r="G29" s="68">
        <f t="shared" si="0"/>
        <v>2.7839999999999998</v>
      </c>
      <c r="H29" s="123" t="s">
        <v>74</v>
      </c>
    </row>
    <row r="30" spans="1:8" ht="18.75" x14ac:dyDescent="0.25">
      <c r="A30" s="28"/>
      <c r="B30" s="121" t="s">
        <v>40</v>
      </c>
      <c r="C30" s="38" t="s">
        <v>39</v>
      </c>
      <c r="D30" s="39">
        <v>3.27</v>
      </c>
      <c r="E30" s="40">
        <v>100</v>
      </c>
      <c r="F30" s="33">
        <v>37</v>
      </c>
      <c r="G30" s="68">
        <f t="shared" si="0"/>
        <v>1.2099</v>
      </c>
      <c r="H30" s="123" t="s">
        <v>136</v>
      </c>
    </row>
    <row r="31" spans="1:8" ht="45" x14ac:dyDescent="0.25">
      <c r="A31" s="44"/>
      <c r="B31" s="147" t="s">
        <v>140</v>
      </c>
      <c r="C31" s="38" t="s">
        <v>41</v>
      </c>
      <c r="D31" s="39">
        <v>2.91</v>
      </c>
      <c r="E31" s="40">
        <v>1</v>
      </c>
      <c r="F31" s="33">
        <v>2</v>
      </c>
      <c r="G31" s="68">
        <f t="shared" si="0"/>
        <v>5.82</v>
      </c>
      <c r="H31" s="148" t="s">
        <v>129</v>
      </c>
    </row>
    <row r="32" spans="1:8" ht="21" x14ac:dyDescent="0.35">
      <c r="A32" s="36"/>
      <c r="B32" s="121" t="s">
        <v>42</v>
      </c>
      <c r="C32" s="38" t="s">
        <v>43</v>
      </c>
      <c r="D32" s="39">
        <v>8.56</v>
      </c>
      <c r="E32" s="40">
        <v>100</v>
      </c>
      <c r="F32" s="33">
        <v>4</v>
      </c>
      <c r="G32" s="68">
        <f t="shared" si="0"/>
        <v>0.34240000000000004</v>
      </c>
      <c r="H32" s="97" t="s">
        <v>46</v>
      </c>
    </row>
    <row r="33" spans="1:8" ht="18.75" x14ac:dyDescent="0.25">
      <c r="A33" s="34"/>
      <c r="B33" s="121" t="s">
        <v>44</v>
      </c>
      <c r="C33" s="38" t="s">
        <v>45</v>
      </c>
      <c r="D33" s="39">
        <v>5.77</v>
      </c>
      <c r="E33" s="40">
        <v>100</v>
      </c>
      <c r="F33" s="33">
        <v>7</v>
      </c>
      <c r="G33" s="68">
        <f t="shared" si="0"/>
        <v>0.40389999999999998</v>
      </c>
      <c r="H33" s="124" t="s">
        <v>89</v>
      </c>
    </row>
    <row r="34" spans="1:8" ht="18.75" x14ac:dyDescent="0.25">
      <c r="A34" s="34"/>
      <c r="B34" s="121" t="s">
        <v>75</v>
      </c>
      <c r="C34" s="38" t="s">
        <v>99</v>
      </c>
      <c r="D34" s="39">
        <v>5.6</v>
      </c>
      <c r="E34" s="40">
        <v>100</v>
      </c>
      <c r="F34" s="33">
        <v>2</v>
      </c>
      <c r="G34" s="68">
        <f t="shared" si="0"/>
        <v>0.11199999999999999</v>
      </c>
      <c r="H34" s="124" t="s">
        <v>76</v>
      </c>
    </row>
    <row r="35" spans="1:8" ht="30" x14ac:dyDescent="0.25">
      <c r="A35" s="34"/>
      <c r="B35" s="147" t="s">
        <v>131</v>
      </c>
      <c r="C35" s="38" t="s">
        <v>130</v>
      </c>
      <c r="D35" s="39">
        <v>0.7</v>
      </c>
      <c r="E35" s="40">
        <v>1</v>
      </c>
      <c r="F35" s="33">
        <v>4</v>
      </c>
      <c r="G35" s="68">
        <f t="shared" si="0"/>
        <v>2.8</v>
      </c>
      <c r="H35" s="124" t="s">
        <v>132</v>
      </c>
    </row>
    <row r="36" spans="1:8" ht="18.75" x14ac:dyDescent="0.25">
      <c r="A36" s="34"/>
      <c r="B36" s="121" t="s">
        <v>90</v>
      </c>
      <c r="C36" s="38" t="s">
        <v>91</v>
      </c>
      <c r="D36" s="39">
        <v>7.7</v>
      </c>
      <c r="E36" s="40">
        <v>100</v>
      </c>
      <c r="F36" s="33">
        <v>8</v>
      </c>
      <c r="G36" s="68">
        <f t="shared" si="0"/>
        <v>0.61599999999999999</v>
      </c>
      <c r="H36" s="124" t="s">
        <v>47</v>
      </c>
    </row>
    <row r="37" spans="1:8" ht="30" x14ac:dyDescent="0.25">
      <c r="A37" s="34"/>
      <c r="B37" s="147" t="s">
        <v>133</v>
      </c>
      <c r="C37" s="38" t="s">
        <v>134</v>
      </c>
      <c r="D37" s="39">
        <v>0.49</v>
      </c>
      <c r="E37" s="40">
        <v>1</v>
      </c>
      <c r="F37" s="33">
        <v>4</v>
      </c>
      <c r="G37" s="68">
        <f t="shared" si="0"/>
        <v>1.96</v>
      </c>
      <c r="H37" s="124" t="s">
        <v>48</v>
      </c>
    </row>
    <row r="38" spans="1:8" ht="30" x14ac:dyDescent="0.25">
      <c r="A38" s="34"/>
      <c r="B38" s="147" t="s">
        <v>141</v>
      </c>
      <c r="C38" s="37" t="s">
        <v>135</v>
      </c>
      <c r="D38" s="39">
        <v>4.24</v>
      </c>
      <c r="E38" s="40">
        <v>100</v>
      </c>
      <c r="F38" s="33">
        <v>4</v>
      </c>
      <c r="G38" s="68">
        <f t="shared" si="0"/>
        <v>0.1696</v>
      </c>
      <c r="H38" s="124" t="s">
        <v>48</v>
      </c>
    </row>
    <row r="39" spans="1:8" ht="18.75" x14ac:dyDescent="0.25">
      <c r="A39" s="34"/>
      <c r="B39" s="121" t="s">
        <v>128</v>
      </c>
      <c r="C39" s="38" t="s">
        <v>127</v>
      </c>
      <c r="D39" s="39">
        <v>4.5199999999999996</v>
      </c>
      <c r="E39" s="40">
        <v>100</v>
      </c>
      <c r="F39" s="33">
        <v>28</v>
      </c>
      <c r="G39" s="68">
        <f>D39/E39*F39</f>
        <v>1.2655999999999998</v>
      </c>
      <c r="H39" s="124" t="s">
        <v>117</v>
      </c>
    </row>
    <row r="40" spans="1:8" ht="26.25" x14ac:dyDescent="0.25">
      <c r="A40" s="34"/>
      <c r="B40" s="121" t="s">
        <v>50</v>
      </c>
      <c r="C40" s="38" t="s">
        <v>49</v>
      </c>
      <c r="D40" s="39">
        <v>6.82</v>
      </c>
      <c r="E40" s="40">
        <v>10</v>
      </c>
      <c r="F40" s="33">
        <v>12</v>
      </c>
      <c r="G40" s="68">
        <f>D40/E40*F40</f>
        <v>8.1840000000000011</v>
      </c>
      <c r="H40" s="97" t="s">
        <v>77</v>
      </c>
    </row>
    <row r="41" spans="1:8" ht="30" x14ac:dyDescent="0.25">
      <c r="A41" s="34"/>
      <c r="B41" s="121" t="s">
        <v>55</v>
      </c>
      <c r="C41" s="38" t="s">
        <v>54</v>
      </c>
      <c r="D41" s="39">
        <v>2.84</v>
      </c>
      <c r="E41" s="40">
        <v>100</v>
      </c>
      <c r="F41" s="33">
        <v>10</v>
      </c>
      <c r="G41" s="68">
        <f t="shared" si="0"/>
        <v>0.28399999999999997</v>
      </c>
      <c r="H41" s="125" t="s">
        <v>56</v>
      </c>
    </row>
    <row r="42" spans="1:8" ht="30" x14ac:dyDescent="0.25">
      <c r="A42" s="34"/>
      <c r="B42" s="126" t="s">
        <v>78</v>
      </c>
      <c r="C42" s="38" t="s">
        <v>79</v>
      </c>
      <c r="D42" s="39">
        <v>1.3</v>
      </c>
      <c r="E42" s="40">
        <v>1</v>
      </c>
      <c r="F42" s="33">
        <v>2</v>
      </c>
      <c r="G42" s="68">
        <f t="shared" si="0"/>
        <v>2.6</v>
      </c>
      <c r="H42" s="125" t="s">
        <v>88</v>
      </c>
    </row>
    <row r="43" spans="1:8" ht="45" x14ac:dyDescent="0.25">
      <c r="A43" s="34"/>
      <c r="B43" s="127" t="s">
        <v>80</v>
      </c>
      <c r="C43" s="38" t="s">
        <v>81</v>
      </c>
      <c r="D43" s="39">
        <v>9.8800000000000008</v>
      </c>
      <c r="E43" s="40">
        <v>50</v>
      </c>
      <c r="F43" s="33">
        <v>8</v>
      </c>
      <c r="G43" s="69">
        <f t="shared" si="0"/>
        <v>1.5808000000000002</v>
      </c>
      <c r="H43" s="128" t="s">
        <v>98</v>
      </c>
    </row>
    <row r="44" spans="1:8" ht="28.5" customHeight="1" x14ac:dyDescent="0.25">
      <c r="A44" s="34"/>
      <c r="B44" s="129" t="s">
        <v>94</v>
      </c>
      <c r="C44" s="38" t="s">
        <v>92</v>
      </c>
      <c r="D44" s="39">
        <v>0.66</v>
      </c>
      <c r="E44" s="40">
        <v>1</v>
      </c>
      <c r="F44" s="33">
        <v>2</v>
      </c>
      <c r="G44" s="73">
        <f t="shared" si="0"/>
        <v>1.32</v>
      </c>
      <c r="H44" s="130" t="s">
        <v>93</v>
      </c>
    </row>
    <row r="45" spans="1:8" ht="30" x14ac:dyDescent="0.25">
      <c r="A45" s="34"/>
      <c r="B45" s="119" t="s">
        <v>82</v>
      </c>
      <c r="C45" s="37" t="s">
        <v>83</v>
      </c>
      <c r="D45" s="39">
        <v>4.2699999999999996</v>
      </c>
      <c r="E45" s="40">
        <v>100</v>
      </c>
      <c r="F45" s="33">
        <v>2</v>
      </c>
      <c r="G45" s="69">
        <f t="shared" si="0"/>
        <v>8.539999999999999E-2</v>
      </c>
      <c r="H45" s="131" t="s">
        <v>84</v>
      </c>
    </row>
    <row r="46" spans="1:8" ht="18.75" x14ac:dyDescent="0.25">
      <c r="A46" s="34"/>
      <c r="B46" s="119" t="s">
        <v>95</v>
      </c>
      <c r="C46" s="71" t="s">
        <v>96</v>
      </c>
      <c r="D46" s="39">
        <v>0.93</v>
      </c>
      <c r="E46" s="40">
        <v>1</v>
      </c>
      <c r="F46" s="33">
        <v>2</v>
      </c>
      <c r="G46" s="69">
        <f t="shared" si="0"/>
        <v>1.86</v>
      </c>
      <c r="H46" s="125" t="s">
        <v>97</v>
      </c>
    </row>
    <row r="47" spans="1:8" ht="28.5" customHeight="1" x14ac:dyDescent="0.25">
      <c r="A47" s="34"/>
      <c r="B47" s="126" t="s">
        <v>85</v>
      </c>
      <c r="C47" s="38" t="s">
        <v>87</v>
      </c>
      <c r="D47" s="39">
        <v>11.16</v>
      </c>
      <c r="E47" s="40">
        <v>100</v>
      </c>
      <c r="F47" s="33">
        <v>8</v>
      </c>
      <c r="G47" s="69">
        <f t="shared" si="0"/>
        <v>0.89280000000000004</v>
      </c>
      <c r="H47" s="131" t="s">
        <v>86</v>
      </c>
    </row>
    <row r="48" spans="1:8" ht="30" x14ac:dyDescent="0.25">
      <c r="A48" s="34"/>
      <c r="B48" s="132" t="s">
        <v>102</v>
      </c>
      <c r="C48" s="85" t="s">
        <v>103</v>
      </c>
      <c r="D48" s="80">
        <v>7.67</v>
      </c>
      <c r="E48" s="81">
        <v>1</v>
      </c>
      <c r="F48" s="82">
        <v>0</v>
      </c>
      <c r="G48" s="84">
        <f t="shared" si="0"/>
        <v>0</v>
      </c>
      <c r="H48" s="133" t="s">
        <v>114</v>
      </c>
    </row>
    <row r="49" spans="1:8" s="20" customFormat="1" ht="135" x14ac:dyDescent="0.25">
      <c r="A49" s="137"/>
      <c r="B49" s="138" t="s">
        <v>107</v>
      </c>
      <c r="C49" s="139" t="s">
        <v>106</v>
      </c>
      <c r="D49" s="72">
        <v>11.08</v>
      </c>
      <c r="E49" s="40">
        <v>10</v>
      </c>
      <c r="F49" s="33">
        <v>4</v>
      </c>
      <c r="G49" s="140">
        <f t="shared" si="0"/>
        <v>4.4320000000000004</v>
      </c>
      <c r="H49" s="141" t="s">
        <v>115</v>
      </c>
    </row>
    <row r="50" spans="1:8" s="20" customFormat="1" ht="90.75" thickBot="1" x14ac:dyDescent="0.3">
      <c r="A50" s="137"/>
      <c r="B50" s="149" t="s">
        <v>104</v>
      </c>
      <c r="C50" s="150" t="s">
        <v>105</v>
      </c>
      <c r="D50" s="151">
        <v>7.99</v>
      </c>
      <c r="E50" s="103">
        <v>100</v>
      </c>
      <c r="F50" s="104">
        <v>2</v>
      </c>
      <c r="G50" s="152">
        <f t="shared" si="0"/>
        <v>0.1598</v>
      </c>
      <c r="H50" s="153" t="s">
        <v>116</v>
      </c>
    </row>
    <row r="51" spans="1:8" ht="55.5" customHeight="1" x14ac:dyDescent="0.25">
      <c r="A51" s="46"/>
    </row>
    <row r="52" spans="1:8" x14ac:dyDescent="0.25">
      <c r="F52" s="26" t="s">
        <v>112</v>
      </c>
      <c r="G52" s="90">
        <f>SUM(G5:G50)</f>
        <v>665.96735000000012</v>
      </c>
    </row>
    <row r="55" spans="1:8" x14ac:dyDescent="0.25">
      <c r="F55" s="89"/>
    </row>
  </sheetData>
  <hyperlinks>
    <hyperlink ref="C10" r:id="rId1" location=".VpaHJ1LtvT9"/>
    <hyperlink ref="C16" r:id="rId2"/>
    <hyperlink ref="C20" r:id="rId3"/>
    <hyperlink ref="C26" r:id="rId4"/>
    <hyperlink ref="C11" r:id="rId5" display="http://www.trossenrobotics.com/dynamixel-mx-12w-robot-actuator"/>
    <hyperlink ref="C12" r:id="rId6"/>
    <hyperlink ref="C15" r:id="rId7" display="https://www.amazon.com/Venom-4000mAh-Battery-Universal-Traxxas/dp/B000W7WWFW/ref=sr_1_15?s=toys-and-games&amp;ie=UTF8&amp;qid=1466243100&amp;sr=1-15&amp;keywords=3s+lipo"/>
    <hyperlink ref="C22" r:id="rId8"/>
    <hyperlink ref="C30" r:id="rId9" location="90576a102/=12xtc3z"/>
    <hyperlink ref="C31" r:id="rId10" location="95947a075/=12xtho2"/>
    <hyperlink ref="C32" r:id="rId11" location="91292a111/=12xtjlw"/>
    <hyperlink ref="C33" r:id="rId12" location="94500a222/=12xtm3r"/>
    <hyperlink ref="C40" r:id="rId13" location="93625a101/=12xu5kl"/>
    <hyperlink ref="C17" r:id="rId14"/>
    <hyperlink ref="C18" r:id="rId15"/>
    <hyperlink ref="C25" r:id="rId16"/>
    <hyperlink ref="C27" r:id="rId17"/>
    <hyperlink ref="C9" r:id="rId18"/>
    <hyperlink ref="C41" r:id="rId19" location="95610a530/=135yg98"/>
    <hyperlink ref="C42" r:id="rId20" location="92981a106/=138tvan"/>
    <hyperlink ref="C43" r:id="rId21" location="97725a600/=138tyo9"/>
    <hyperlink ref="C45" r:id="rId22" location="90576a104/=138uvlh"/>
    <hyperlink ref="C47" r:id="rId23" location="91290a049/=138vb62"/>
    <hyperlink ref="C21" r:id="rId24"/>
    <hyperlink ref="C44" r:id="rId25" location="94669a169/=139qmrc"/>
    <hyperlink ref="C14" r:id="rId26"/>
    <hyperlink ref="C48" r:id="rId27" location="7804k112/=13coawe"/>
    <hyperlink ref="C50" r:id="rId28"/>
    <hyperlink ref="C49" r:id="rId29" display="https://www.amazon.co.jp/Powers-PJ-BB1260ZZ-%E3%83%91%E3%83%AF%E3%83%BC%E3%82%BA%E3%83%99%E3%82%A2%E3%83%AA%E3%83%B3%E3%82%B0-1260%E3%82%B5%E3%82%A4%E3%82%BA-%EF%BC%8812x6x4%EF%BC%89/dp/B00C7GH1OI/ref=sr_1_1?ie=UTF8&amp;qid=1468894390&amp;sr=8-1&amp;keywords=powers+1260zz"/>
    <hyperlink ref="C39" r:id="rId30" location="92000a015/=140t8vj"/>
    <hyperlink ref="C38" r:id="rId31" location="92005a124/=140u2lr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whocares</dc:creator>
  <cp:lastModifiedBy>whocares</cp:lastModifiedBy>
  <cp:lastPrinted>2016-07-14T23:47:12Z</cp:lastPrinted>
  <dcterms:created xsi:type="dcterms:W3CDTF">2016-06-20T17:26:57Z</dcterms:created>
  <dcterms:modified xsi:type="dcterms:W3CDTF">2016-09-07T17:29:10Z</dcterms:modified>
</cp:coreProperties>
</file>