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9120" windowHeight="8310"/>
  </bookViews>
  <sheets>
    <sheet name="工作表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6" i="1"/>
  <c r="D11" i="1"/>
  <c r="D6" i="1"/>
  <c r="D10" i="1"/>
  <c r="D9" i="1"/>
  <c r="D8" i="1"/>
  <c r="D7" i="1"/>
</calcChain>
</file>

<file path=xl/sharedStrings.xml><?xml version="1.0" encoding="utf-8"?>
<sst xmlns="http://schemas.openxmlformats.org/spreadsheetml/2006/main" count="11" uniqueCount="11">
  <si>
    <t>主要功能</t>
    <phoneticPr fontId="1" type="noConversion"/>
  </si>
  <si>
    <t>剩餘天數</t>
    <phoneticPr fontId="1" type="noConversion"/>
  </si>
  <si>
    <t>規劃日期</t>
    <phoneticPr fontId="1" type="noConversion"/>
  </si>
  <si>
    <t>實際完成日期</t>
    <phoneticPr fontId="1" type="noConversion"/>
  </si>
  <si>
    <t>實際剩餘天數</t>
    <phoneticPr fontId="1" type="noConversion"/>
  </si>
  <si>
    <t>構想設計審查</t>
    <phoneticPr fontId="1" type="noConversion"/>
  </si>
  <si>
    <t>資料庫架設</t>
    <phoneticPr fontId="1" type="noConversion"/>
  </si>
  <si>
    <t>網頁前端設計</t>
    <phoneticPr fontId="1" type="noConversion"/>
  </si>
  <si>
    <t>資料庫連結</t>
    <phoneticPr fontId="1" type="noConversion"/>
  </si>
  <si>
    <t>系統測試除錯</t>
    <phoneticPr fontId="1" type="noConversion"/>
  </si>
  <si>
    <t>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</si>
</sst>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21030110819480899"/>
          <c:w val="0.90286351706036749"/>
          <c:h val="0.6881791338582676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工作表1!$F$5</c:f>
              <c:strCache>
                <c:ptCount val="1"/>
                <c:pt idx="0">
                  <c:v>剩餘天數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工作表1!$E$6:$E$13</c:f>
              <c:strCache>
                <c:ptCount val="6"/>
                <c:pt idx="0">
                  <c:v>構想設計審查</c:v>
                </c:pt>
                <c:pt idx="1">
                  <c:v>資料庫架設</c:v>
                </c:pt>
                <c:pt idx="2">
                  <c:v>網頁前端設計</c:v>
                </c:pt>
                <c:pt idx="3">
                  <c:v>資料庫連結</c:v>
                </c:pt>
                <c:pt idx="4">
                  <c:v>系統測試除錯</c:v>
                </c:pt>
                <c:pt idx="5">
                  <c:v>完成</c:v>
                </c:pt>
              </c:strCache>
            </c:strRef>
          </c:cat>
          <c:val>
            <c:numRef>
              <c:f>工作表1!$F$6:$F$13</c:f>
              <c:numCache>
                <c:formatCode>General</c:formatCode>
                <c:ptCount val="8"/>
                <c:pt idx="0">
                  <c:v>49</c:v>
                </c:pt>
                <c:pt idx="1">
                  <c:v>46</c:v>
                </c:pt>
                <c:pt idx="2">
                  <c:v>41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511360"/>
        <c:axId val="91461824"/>
      </c:lineChart>
      <c:catAx>
        <c:axId val="10651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461824"/>
        <c:crosses val="autoZero"/>
        <c:auto val="1"/>
        <c:lblAlgn val="ctr"/>
        <c:lblOffset val="100"/>
        <c:noMultiLvlLbl val="0"/>
      </c:catAx>
      <c:valAx>
        <c:axId val="91461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51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工作表1!$F$5</c:f>
              <c:strCache>
                <c:ptCount val="1"/>
                <c:pt idx="0">
                  <c:v>剩餘天數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工作表1!$E$6:$E$13</c:f>
              <c:strCache>
                <c:ptCount val="6"/>
                <c:pt idx="0">
                  <c:v>構想設計審查</c:v>
                </c:pt>
                <c:pt idx="1">
                  <c:v>資料庫架設</c:v>
                </c:pt>
                <c:pt idx="2">
                  <c:v>網頁前端設計</c:v>
                </c:pt>
                <c:pt idx="3">
                  <c:v>資料庫連結</c:v>
                </c:pt>
                <c:pt idx="4">
                  <c:v>系統測試除錯</c:v>
                </c:pt>
                <c:pt idx="5">
                  <c:v>完成</c:v>
                </c:pt>
              </c:strCache>
            </c:strRef>
          </c:cat>
          <c:val>
            <c:numRef>
              <c:f>工作表1!$F$6:$F$13</c:f>
              <c:numCache>
                <c:formatCode>General</c:formatCode>
                <c:ptCount val="8"/>
                <c:pt idx="0">
                  <c:v>49</c:v>
                </c:pt>
                <c:pt idx="1">
                  <c:v>46</c:v>
                </c:pt>
                <c:pt idx="2">
                  <c:v>41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511872"/>
        <c:axId val="45539328"/>
      </c:barChart>
      <c:catAx>
        <c:axId val="10651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39328"/>
        <c:crosses val="autoZero"/>
        <c:auto val="1"/>
        <c:lblAlgn val="ctr"/>
        <c:lblOffset val="100"/>
        <c:noMultiLvlLbl val="0"/>
      </c:catAx>
      <c:valAx>
        <c:axId val="45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5118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工作表1!$F$5</c:f>
              <c:strCache>
                <c:ptCount val="1"/>
                <c:pt idx="0">
                  <c:v>剩餘天數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工作表1!$E$6:$E$13</c:f>
              <c:strCache>
                <c:ptCount val="6"/>
                <c:pt idx="0">
                  <c:v>構想設計審查</c:v>
                </c:pt>
                <c:pt idx="1">
                  <c:v>資料庫架設</c:v>
                </c:pt>
                <c:pt idx="2">
                  <c:v>網頁前端設計</c:v>
                </c:pt>
                <c:pt idx="3">
                  <c:v>資料庫連結</c:v>
                </c:pt>
                <c:pt idx="4">
                  <c:v>系統測試除錯</c:v>
                </c:pt>
                <c:pt idx="5">
                  <c:v>完成</c:v>
                </c:pt>
              </c:strCache>
            </c:strRef>
          </c:cat>
          <c:val>
            <c:numRef>
              <c:f>工作表1!$F$6:$F$13</c:f>
              <c:numCache>
                <c:formatCode>General</c:formatCode>
                <c:ptCount val="8"/>
                <c:pt idx="0">
                  <c:v>49</c:v>
                </c:pt>
                <c:pt idx="1">
                  <c:v>46</c:v>
                </c:pt>
                <c:pt idx="2">
                  <c:v>41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工作表1!$H$5</c:f>
              <c:strCache>
                <c:ptCount val="1"/>
                <c:pt idx="0">
                  <c:v>實際剩餘天數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工作表1!$E$6:$E$13</c:f>
              <c:strCache>
                <c:ptCount val="6"/>
                <c:pt idx="0">
                  <c:v>構想設計審查</c:v>
                </c:pt>
                <c:pt idx="1">
                  <c:v>資料庫架設</c:v>
                </c:pt>
                <c:pt idx="2">
                  <c:v>網頁前端設計</c:v>
                </c:pt>
                <c:pt idx="3">
                  <c:v>資料庫連結</c:v>
                </c:pt>
                <c:pt idx="4">
                  <c:v>系統測試除錯</c:v>
                </c:pt>
                <c:pt idx="5">
                  <c:v>完成</c:v>
                </c:pt>
              </c:strCache>
            </c:strRef>
          </c:cat>
          <c:val>
            <c:numRef>
              <c:f>工作表1!$H$6:$H$13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45152"/>
        <c:axId val="45541056"/>
      </c:lineChart>
      <c:catAx>
        <c:axId val="10654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41056"/>
        <c:crosses val="autoZero"/>
        <c:auto val="1"/>
        <c:lblAlgn val="ctr"/>
        <c:lblOffset val="100"/>
        <c:noMultiLvlLbl val="0"/>
      </c:catAx>
      <c:valAx>
        <c:axId val="4554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54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工作表1!$F$5</c:f>
              <c:strCache>
                <c:ptCount val="1"/>
                <c:pt idx="0">
                  <c:v>剩餘天數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工作表1!$E$6:$E$13</c:f>
              <c:strCache>
                <c:ptCount val="6"/>
                <c:pt idx="0">
                  <c:v>構想設計審查</c:v>
                </c:pt>
                <c:pt idx="1">
                  <c:v>資料庫架設</c:v>
                </c:pt>
                <c:pt idx="2">
                  <c:v>網頁前端設計</c:v>
                </c:pt>
                <c:pt idx="3">
                  <c:v>資料庫連結</c:v>
                </c:pt>
                <c:pt idx="4">
                  <c:v>系統測試除錯</c:v>
                </c:pt>
                <c:pt idx="5">
                  <c:v>完成</c:v>
                </c:pt>
              </c:strCache>
            </c:strRef>
          </c:cat>
          <c:val>
            <c:numRef>
              <c:f>工作表1!$F$6:$F$13</c:f>
              <c:numCache>
                <c:formatCode>General</c:formatCode>
                <c:ptCount val="8"/>
                <c:pt idx="0">
                  <c:v>49</c:v>
                </c:pt>
                <c:pt idx="1">
                  <c:v>46</c:v>
                </c:pt>
                <c:pt idx="2">
                  <c:v>41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工作表1!$H$5</c:f>
              <c:strCache>
                <c:ptCount val="1"/>
                <c:pt idx="0">
                  <c:v>實際剩餘天數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工作表1!$E$6:$E$13</c:f>
              <c:strCache>
                <c:ptCount val="6"/>
                <c:pt idx="0">
                  <c:v>構想設計審查</c:v>
                </c:pt>
                <c:pt idx="1">
                  <c:v>資料庫架設</c:v>
                </c:pt>
                <c:pt idx="2">
                  <c:v>網頁前端設計</c:v>
                </c:pt>
                <c:pt idx="3">
                  <c:v>資料庫連結</c:v>
                </c:pt>
                <c:pt idx="4">
                  <c:v>系統測試除錯</c:v>
                </c:pt>
                <c:pt idx="5">
                  <c:v>完成</c:v>
                </c:pt>
              </c:strCache>
            </c:strRef>
          </c:cat>
          <c:val>
            <c:numRef>
              <c:f>工作表1!$H$6:$H$13</c:f>
              <c:numCache>
                <c:formatCode>General</c:formatCode>
                <c:ptCount val="8"/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545664"/>
        <c:axId val="45543360"/>
      </c:lineChart>
      <c:catAx>
        <c:axId val="10654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43360"/>
        <c:crosses val="autoZero"/>
        <c:auto val="1"/>
        <c:lblAlgn val="ctr"/>
        <c:lblOffset val="100"/>
        <c:noMultiLvlLbl val="0"/>
      </c:catAx>
      <c:valAx>
        <c:axId val="455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54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0</xdr:row>
      <xdr:rowOff>200025</xdr:rowOff>
    </xdr:from>
    <xdr:to>
      <xdr:col>14</xdr:col>
      <xdr:colOff>590550</xdr:colOff>
      <xdr:row>14</xdr:row>
      <xdr:rowOff>9525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638175</xdr:colOff>
      <xdr:row>15</xdr:row>
      <xdr:rowOff>0</xdr:rowOff>
    </xdr:from>
    <xdr:to>
      <xdr:col>12</xdr:col>
      <xdr:colOff>57150</xdr:colOff>
      <xdr:row>28</xdr:row>
      <xdr:rowOff>19050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14</xdr:row>
      <xdr:rowOff>95250</xdr:rowOff>
    </xdr:from>
    <xdr:to>
      <xdr:col>5</xdr:col>
      <xdr:colOff>523875</xdr:colOff>
      <xdr:row>27</xdr:row>
      <xdr:rowOff>114300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85725</xdr:colOff>
      <xdr:row>14</xdr:row>
      <xdr:rowOff>85725</xdr:rowOff>
    </xdr:from>
    <xdr:to>
      <xdr:col>18</xdr:col>
      <xdr:colOff>542925</xdr:colOff>
      <xdr:row>27</xdr:row>
      <xdr:rowOff>104775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13"/>
  <sheetViews>
    <sheetView tabSelected="1" topLeftCell="B1" workbookViewId="0">
      <selection activeCell="G11" sqref="G11"/>
    </sheetView>
  </sheetViews>
  <sheetFormatPr defaultRowHeight="16.5" x14ac:dyDescent="0.25"/>
  <cols>
    <col min="4" max="4" width="21.125" customWidth="1"/>
    <col min="5" max="5" width="10.375" customWidth="1"/>
    <col min="7" max="8" width="13.625" customWidth="1"/>
  </cols>
  <sheetData>
    <row r="5" spans="4:8" x14ac:dyDescent="0.25">
      <c r="D5" t="s">
        <v>2</v>
      </c>
      <c r="E5" t="s">
        <v>0</v>
      </c>
      <c r="F5" t="s">
        <v>1</v>
      </c>
      <c r="G5" t="s">
        <v>3</v>
      </c>
      <c r="H5" t="s">
        <v>4</v>
      </c>
    </row>
    <row r="6" spans="4:8" x14ac:dyDescent="0.25">
      <c r="D6" s="1">
        <f>DATE(2015,5,6)</f>
        <v>42130</v>
      </c>
      <c r="E6" t="s">
        <v>5</v>
      </c>
      <c r="F6">
        <f>$D$11-$D6</f>
        <v>49</v>
      </c>
      <c r="G6" s="1"/>
    </row>
    <row r="7" spans="4:8" x14ac:dyDescent="0.25">
      <c r="D7" s="1">
        <f>D6+3</f>
        <v>42133</v>
      </c>
      <c r="E7" t="s">
        <v>6</v>
      </c>
      <c r="F7">
        <f t="shared" ref="F7:F11" si="0">$D$11-$D7</f>
        <v>46</v>
      </c>
      <c r="G7" s="1"/>
    </row>
    <row r="8" spans="4:8" x14ac:dyDescent="0.25">
      <c r="D8" s="1">
        <f>D7+5</f>
        <v>42138</v>
      </c>
      <c r="E8" t="s">
        <v>7</v>
      </c>
      <c r="F8">
        <f t="shared" si="0"/>
        <v>41</v>
      </c>
      <c r="G8" s="1"/>
    </row>
    <row r="9" spans="4:8" x14ac:dyDescent="0.25">
      <c r="D9" s="1">
        <f>D8+21</f>
        <v>42159</v>
      </c>
      <c r="E9" t="s">
        <v>8</v>
      </c>
      <c r="F9">
        <f t="shared" si="0"/>
        <v>20</v>
      </c>
      <c r="G9" s="1"/>
    </row>
    <row r="10" spans="4:8" x14ac:dyDescent="0.25">
      <c r="D10" s="1">
        <f>D9+10</f>
        <v>42169</v>
      </c>
      <c r="E10" t="s">
        <v>9</v>
      </c>
      <c r="F10">
        <f t="shared" si="0"/>
        <v>10</v>
      </c>
      <c r="G10" s="1"/>
    </row>
    <row r="11" spans="4:8" x14ac:dyDescent="0.25">
      <c r="D11" s="1">
        <f>DATE(2015,6,24)</f>
        <v>42179</v>
      </c>
      <c r="E11" t="s">
        <v>10</v>
      </c>
      <c r="F11">
        <f t="shared" si="0"/>
        <v>0</v>
      </c>
      <c r="G11" s="1"/>
    </row>
    <row r="12" spans="4:8" x14ac:dyDescent="0.25">
      <c r="D12" s="1"/>
      <c r="G12" s="1"/>
    </row>
    <row r="13" spans="4:8" x14ac:dyDescent="0.25">
      <c r="D13" s="1"/>
      <c r="G13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wenh</dc:creator>
  <cp:lastModifiedBy>User</cp:lastModifiedBy>
  <dcterms:created xsi:type="dcterms:W3CDTF">2015-05-06T02:02:07Z</dcterms:created>
  <dcterms:modified xsi:type="dcterms:W3CDTF">2015-05-06T02:47:00Z</dcterms:modified>
</cp:coreProperties>
</file>