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0020" windowHeight="4455" tabRatio="677" activeTab="2"/>
  </bookViews>
  <sheets>
    <sheet name="Asistencia" sheetId="2" r:id="rId1"/>
    <sheet name="Participación" sheetId="5" r:id="rId2"/>
    <sheet name="Calificacione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21" i="1"/>
  <c r="I23" i="1"/>
  <c r="I25" i="1"/>
  <c r="I26" i="1"/>
  <c r="I27" i="1"/>
  <c r="I28" i="1"/>
  <c r="I29" i="1"/>
  <c r="I30" i="1"/>
  <c r="I31" i="1"/>
  <c r="I32" i="1"/>
  <c r="I33" i="1"/>
  <c r="I12" i="1"/>
  <c r="G8" i="5"/>
  <c r="G9" i="5"/>
  <c r="G10" i="5"/>
  <c r="G11" i="5"/>
  <c r="G12" i="5"/>
  <c r="G13" i="5"/>
  <c r="G14" i="5"/>
  <c r="I19" i="1" s="1"/>
  <c r="G15" i="5"/>
  <c r="I20" i="1" s="1"/>
  <c r="G16" i="5"/>
  <c r="G17" i="5"/>
  <c r="I22" i="1" s="1"/>
  <c r="G18" i="5"/>
  <c r="G19" i="5"/>
  <c r="I24" i="1" s="1"/>
  <c r="G20" i="5"/>
  <c r="G21" i="5"/>
  <c r="G22" i="5"/>
  <c r="G23" i="5"/>
  <c r="G24" i="5"/>
  <c r="G25" i="5"/>
  <c r="G26" i="5"/>
  <c r="G27" i="5"/>
  <c r="G28" i="5"/>
  <c r="G7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8" i="5"/>
  <c r="AG7" i="2"/>
  <c r="H12" i="1"/>
  <c r="H13" i="1"/>
  <c r="H14" i="1"/>
  <c r="J14" i="1" s="1"/>
  <c r="K14" i="1" s="1"/>
  <c r="H18" i="1"/>
  <c r="J18" i="1" s="1"/>
  <c r="H19" i="1"/>
  <c r="H20" i="1"/>
  <c r="H22" i="1"/>
  <c r="H23" i="1"/>
  <c r="H24" i="1"/>
  <c r="H25" i="1"/>
  <c r="J25" i="1" s="1"/>
  <c r="H26" i="1"/>
  <c r="J26" i="1" s="1"/>
  <c r="H27" i="1"/>
  <c r="J27" i="1" s="1"/>
  <c r="H28" i="1"/>
  <c r="H29" i="1"/>
  <c r="J29" i="1" s="1"/>
  <c r="H30" i="1"/>
  <c r="J30" i="1" s="1"/>
  <c r="H32" i="1"/>
  <c r="AG8" i="2"/>
  <c r="AG9" i="2"/>
  <c r="AG13" i="2"/>
  <c r="AG14" i="2"/>
  <c r="AG15" i="2"/>
  <c r="AG17" i="2"/>
  <c r="AG18" i="2"/>
  <c r="AG19" i="2"/>
  <c r="AG20" i="2"/>
  <c r="AG21" i="2"/>
  <c r="AG22" i="2"/>
  <c r="AG23" i="2"/>
  <c r="AG24" i="2"/>
  <c r="AG25" i="2"/>
  <c r="AG27" i="2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J28" i="1" l="1"/>
  <c r="J23" i="1"/>
  <c r="L23" i="1" s="1"/>
  <c r="J32" i="1"/>
  <c r="K32" i="1" s="1"/>
  <c r="J22" i="1"/>
  <c r="K22" i="1" s="1"/>
  <c r="J13" i="1"/>
  <c r="L13" i="1" s="1"/>
  <c r="J24" i="1"/>
  <c r="K24" i="1" s="1"/>
  <c r="J20" i="1"/>
  <c r="L20" i="1" s="1"/>
  <c r="J12" i="1"/>
  <c r="J19" i="1"/>
  <c r="K19" i="1" s="1"/>
  <c r="K18" i="1"/>
  <c r="K28" i="1"/>
  <c r="K29" i="1"/>
  <c r="L29" i="1"/>
  <c r="L25" i="1"/>
  <c r="K25" i="1"/>
  <c r="K20" i="1"/>
  <c r="K27" i="1"/>
  <c r="L27" i="1"/>
  <c r="K23" i="1"/>
  <c r="L30" i="1"/>
  <c r="K30" i="1"/>
  <c r="L26" i="1"/>
  <c r="K26" i="1"/>
  <c r="L14" i="1"/>
  <c r="K13" i="1"/>
  <c r="L28" i="1"/>
  <c r="L18" i="1"/>
  <c r="L22" i="1" l="1"/>
  <c r="L32" i="1"/>
  <c r="L24" i="1"/>
  <c r="L19" i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F8" i="2"/>
  <c r="AF9" i="2"/>
  <c r="AF10" i="2"/>
  <c r="AG10" i="2" s="1"/>
  <c r="H15" i="1" s="1"/>
  <c r="J15" i="1" s="1"/>
  <c r="AF11" i="2"/>
  <c r="AG11" i="2" s="1"/>
  <c r="H16" i="1" s="1"/>
  <c r="J16" i="1" s="1"/>
  <c r="AF12" i="2"/>
  <c r="AG12" i="2" s="1"/>
  <c r="H17" i="1" s="1"/>
  <c r="J17" i="1" s="1"/>
  <c r="AF13" i="2"/>
  <c r="AF14" i="2"/>
  <c r="AF15" i="2"/>
  <c r="AF16" i="2"/>
  <c r="AG16" i="2" s="1"/>
  <c r="H21" i="1" s="1"/>
  <c r="J21" i="1" s="1"/>
  <c r="AF17" i="2"/>
  <c r="AF18" i="2"/>
  <c r="AF19" i="2"/>
  <c r="AF20" i="2"/>
  <c r="AF21" i="2"/>
  <c r="AF22" i="2"/>
  <c r="AF23" i="2"/>
  <c r="AF24" i="2"/>
  <c r="AF25" i="2"/>
  <c r="AF26" i="2"/>
  <c r="AG26" i="2" s="1"/>
  <c r="H31" i="1" s="1"/>
  <c r="J31" i="1" s="1"/>
  <c r="AF27" i="2"/>
  <c r="AF28" i="2"/>
  <c r="AG28" i="2" s="1"/>
  <c r="H33" i="1" s="1"/>
  <c r="J33" i="1" s="1"/>
  <c r="AF7" i="2"/>
  <c r="K31" i="1" l="1"/>
  <c r="L31" i="1"/>
  <c r="L33" i="1"/>
  <c r="K33" i="1"/>
  <c r="L12" i="1"/>
  <c r="K12" i="1"/>
  <c r="K16" i="1"/>
  <c r="L16" i="1"/>
  <c r="K17" i="1"/>
  <c r="L17" i="1"/>
  <c r="K21" i="1"/>
  <c r="L21" i="1"/>
  <c r="K15" i="1"/>
  <c r="L15" i="1"/>
</calcChain>
</file>

<file path=xl/sharedStrings.xml><?xml version="1.0" encoding="utf-8"?>
<sst xmlns="http://schemas.openxmlformats.org/spreadsheetml/2006/main" count="119" uniqueCount="110">
  <si>
    <t>T1</t>
  </si>
  <si>
    <t>T2</t>
  </si>
  <si>
    <t>AS</t>
  </si>
  <si>
    <t>Total</t>
  </si>
  <si>
    <t>A,B,C,D,F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</si>
  <si>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</si>
  <si>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</si>
  <si>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</si>
  <si>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</si>
  <si>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</si>
  <si>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</si>
  <si>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</si>
  <si>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</si>
  <si>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</si>
  <si>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</si>
  <si>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</si>
  <si>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</si>
  <si>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</si>
  <si>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</si>
  <si>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</si>
  <si>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</si>
  <si>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</si>
  <si>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</si>
  <si>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</si>
  <si>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</si>
  <si>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</si>
  <si>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</si>
  <si>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</si>
  <si>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</si>
  <si>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</si>
  <si>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</si>
  <si>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</si>
  <si>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</si>
  <si>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</si>
  <si>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</si>
  <si>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CONTROL DE ASISTENCIA</t>
  </si>
  <si>
    <t>NOMBRES</t>
  </si>
  <si>
    <t>APELLIDOS</t>
  </si>
  <si>
    <t>Dias de Docencia</t>
  </si>
  <si>
    <t>Datos Basicos</t>
  </si>
  <si>
    <t xml:space="preserve">MARIA MERCEDES                </t>
  </si>
  <si>
    <t>No. Estudiante</t>
  </si>
  <si>
    <t>F</t>
  </si>
  <si>
    <t xml:space="preserve">ROSA VIRGINIA                 </t>
  </si>
  <si>
    <t xml:space="preserve">JOSE ANDRES                   </t>
  </si>
  <si>
    <t xml:space="preserve">JUAN ANTONIO                  </t>
  </si>
  <si>
    <t xml:space="preserve">MARTINEZ                                                     </t>
  </si>
  <si>
    <t xml:space="preserve">CANDIDA LUCRECIA              </t>
  </si>
  <si>
    <t xml:space="preserve">JUAN DE JESUS                 </t>
  </si>
  <si>
    <t xml:space="preserve">LUIS SILVESTRE                </t>
  </si>
  <si>
    <t xml:space="preserve">ROSARIO                                                      </t>
  </si>
  <si>
    <t xml:space="preserve">INES                          </t>
  </si>
  <si>
    <t xml:space="preserve">SANTOS                                                       </t>
  </si>
  <si>
    <t xml:space="preserve">ERNESTO RAFAEL                </t>
  </si>
  <si>
    <t xml:space="preserve">JOSE AGUSTIN                  </t>
  </si>
  <si>
    <t xml:space="preserve">URENA                                                        </t>
  </si>
  <si>
    <t xml:space="preserve">ELPIDIO                       </t>
  </si>
  <si>
    <t xml:space="preserve">ANTONIO                       </t>
  </si>
  <si>
    <t xml:space="preserve">RAMONA HERMINIA               </t>
  </si>
  <si>
    <t xml:space="preserve">YAJAIRA ROMANA                </t>
  </si>
  <si>
    <t xml:space="preserve">FELICIA                       </t>
  </si>
  <si>
    <t xml:space="preserve">REYES                                                        </t>
  </si>
  <si>
    <t xml:space="preserve">FELIX ANTONIO                 </t>
  </si>
  <si>
    <t xml:space="preserve">RAFAELA                       </t>
  </si>
  <si>
    <t xml:space="preserve">MELENDEZ                                                     </t>
  </si>
  <si>
    <t xml:space="preserve">HILARIO                                                      </t>
  </si>
  <si>
    <t xml:space="preserve">VIRGINIA DE JS.               </t>
  </si>
  <si>
    <t xml:space="preserve">TORRES                                                       </t>
  </si>
  <si>
    <t xml:space="preserve">MARIA IDALIA                  </t>
  </si>
  <si>
    <t xml:space="preserve">ESPINAL                                                      </t>
  </si>
  <si>
    <t xml:space="preserve">DE LA CRUZ                                                   </t>
  </si>
  <si>
    <t xml:space="preserve">ABREU  DE HERNANDEZ                  </t>
  </si>
  <si>
    <t xml:space="preserve">BATISTA  VASQUEZ                       </t>
  </si>
  <si>
    <t xml:space="preserve">PEREZ  POLANCO                       </t>
  </si>
  <si>
    <t xml:space="preserve">RODRIGUEZ  ESPINAL                       </t>
  </si>
  <si>
    <t xml:space="preserve">RODRIGUEZ  RODRIGUEZ                     </t>
  </si>
  <si>
    <t xml:space="preserve">RODRIGUEZ  PEREZ                         </t>
  </si>
  <si>
    <t xml:space="preserve">HILARIO FERNANDEZ                     </t>
  </si>
  <si>
    <t xml:space="preserve">ARIAS SANCHEZ                       </t>
  </si>
  <si>
    <t xml:space="preserve">LOPEZ TAVARES                       </t>
  </si>
  <si>
    <t xml:space="preserve">ABREU POLANCO                       </t>
  </si>
  <si>
    <t xml:space="preserve">VASQUEZ  TAVERAS                       </t>
  </si>
  <si>
    <t xml:space="preserve">SIRIS RODRIGUEZ                     </t>
  </si>
  <si>
    <t>DIPLOMADO HABILITACION DOCENTE HD-49</t>
  </si>
  <si>
    <t>CALIFICACIONES</t>
  </si>
  <si>
    <t>APROBADO/REPROBADO</t>
  </si>
  <si>
    <t>A</t>
  </si>
  <si>
    <t>B</t>
  </si>
  <si>
    <t>C</t>
  </si>
  <si>
    <t>D</t>
  </si>
  <si>
    <t>&gt;= 60 &amp; &lt; 70</t>
  </si>
  <si>
    <t>&gt;= 90</t>
  </si>
  <si>
    <t>&gt;= 70 &amp; &lt; 80</t>
  </si>
  <si>
    <t>&lt; 60</t>
  </si>
  <si>
    <t xml:space="preserve">T3 </t>
  </si>
  <si>
    <t xml:space="preserve">T4 </t>
  </si>
  <si>
    <t>Puntos por Asistencias</t>
  </si>
  <si>
    <t>PA</t>
  </si>
  <si>
    <t>P5</t>
  </si>
  <si>
    <t>P4</t>
  </si>
  <si>
    <t>P3</t>
  </si>
  <si>
    <t>P2</t>
  </si>
  <si>
    <t>P1</t>
  </si>
  <si>
    <t>Punto por Participación</t>
  </si>
  <si>
    <t>Leyenda Columna I</t>
  </si>
  <si>
    <t>Total Puntos</t>
  </si>
  <si>
    <t xml:space="preserve">JUANA              </t>
  </si>
  <si>
    <t xml:space="preserve">GERMANIA            </t>
  </si>
  <si>
    <t>&gt;=8 0 &amp; &lt; 90</t>
  </si>
  <si>
    <t>CENTRO DE ESTUDIOS TECNICOS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</si>
</sst>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9" tint="-0.499984740745262"/>
      <name val="Calibri"/>
      <family val="2"/>
      <scheme val="minor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6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3" xfId="0" applyBorder="1"/>
    <xf numFmtId="0" fontId="0" fillId="0" borderId="12" xfId="0" applyBorder="1"/>
    <xf numFmtId="0" fontId="1" fillId="6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1" xfId="0" applyFont="1" applyBorder="1"/>
    <xf numFmtId="0" fontId="2" fillId="8" borderId="1" xfId="0" applyFont="1" applyFill="1" applyBorder="1"/>
    <xf numFmtId="0" fontId="1" fillId="6" borderId="15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6" borderId="16" xfId="0" applyFont="1" applyFill="1" applyBorder="1"/>
    <xf numFmtId="0" fontId="9" fillId="4" borderId="19" xfId="0" applyFont="1" applyFill="1" applyBorder="1"/>
    <xf numFmtId="0" fontId="2" fillId="0" borderId="14" xfId="0" applyFont="1" applyBorder="1"/>
    <xf numFmtId="0" fontId="2" fillId="8" borderId="14" xfId="0" applyFont="1" applyFill="1" applyBorder="1"/>
    <xf numFmtId="0" fontId="9" fillId="4" borderId="20" xfId="0" applyFont="1" applyFill="1" applyBorder="1"/>
    <xf numFmtId="0" fontId="0" fillId="2" borderId="22" xfId="0" applyFill="1" applyBorder="1"/>
    <xf numFmtId="0" fontId="6" fillId="3" borderId="17" xfId="0" applyFont="1" applyFill="1" applyBorder="1" applyAlignment="1">
      <alignment horizontal="center"/>
    </xf>
    <xf numFmtId="0" fontId="7" fillId="0" borderId="1" xfId="0" applyFont="1" applyBorder="1"/>
    <xf numFmtId="0" fontId="7" fillId="0" borderId="19" xfId="0" applyFont="1" applyBorder="1"/>
    <xf numFmtId="0" fontId="6" fillId="3" borderId="18" xfId="0" applyFont="1" applyFill="1" applyBorder="1" applyAlignment="1">
      <alignment horizontal="center"/>
    </xf>
    <xf numFmtId="0" fontId="7" fillId="0" borderId="14" xfId="0" applyFont="1" applyBorder="1"/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10" fillId="0" borderId="0" xfId="0" applyFont="1" applyAlignment="1"/>
    <xf numFmtId="0" fontId="7" fillId="0" borderId="1" xfId="0" applyFont="1" applyBorder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4" fillId="0" borderId="1" xfId="0" applyFont="1" applyFill="1" applyBorder="1"/>
    <xf numFmtId="0" fontId="4" fillId="0" borderId="14" xfId="0" applyFont="1" applyFill="1" applyBorder="1"/>
    <xf numFmtId="0" fontId="1" fillId="9" borderId="24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6" fillId="0" borderId="0" xfId="0" applyFont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1400175</xdr:colOff>
      <xdr:row>6</xdr:row>
      <xdr:rowOff>19050</xdr:rowOff>
    </xdr:from>
    <xdr:to>
      <xdr:col>3</xdr:col>
      <xdr:colOff>19050</xdr:colOff>
      <xdr:row>10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3905250" y="1181100"/>
          <a:ext cx="876300" cy="96202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1944186</xdr:colOff>
      <xdr:row>5</xdr:row>
      <xdr:rowOff>136478</xdr:rowOff>
    </xdr:from>
    <xdr:ext cx="249714" cy="1173949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 rot="3109659">
          <a:off x="3987143" y="1560621"/>
          <a:ext cx="1173949" cy="249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Tarea</a:t>
          </a:r>
          <a:r>
            <a:rPr lang="en-US" sz="1100" b="1" baseline="0"/>
            <a:t> 1  20 Ptos</a:t>
          </a:r>
          <a:endParaRPr lang="en-US" sz="1100" b="1"/>
        </a:p>
      </xdr:txBody>
    </xdr:sp>
    <xdr:clientData/>
  </xdr:oneCellAnchor>
  <xdr:twoCellAnchor>
    <xdr:from>
      <xdr:col>2</xdr:col>
      <xdr:colOff>1771650</xdr:colOff>
      <xdr:row>5</xdr:row>
      <xdr:rowOff>180975</xdr:rowOff>
    </xdr:from>
    <xdr:to>
      <xdr:col>4</xdr:col>
      <xdr:colOff>19050</xdr:colOff>
      <xdr:row>9</xdr:row>
      <xdr:rowOff>400050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>
          <a:off x="4276725" y="1143000"/>
          <a:ext cx="828675" cy="9906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2124075</xdr:colOff>
      <xdr:row>5</xdr:row>
      <xdr:rowOff>180975</xdr:rowOff>
    </xdr:from>
    <xdr:to>
      <xdr:col>4</xdr:col>
      <xdr:colOff>304800</xdr:colOff>
      <xdr:row>10</xdr:row>
      <xdr:rowOff>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>
        <a:xfrm>
          <a:off x="4629150" y="1143000"/>
          <a:ext cx="762000" cy="100012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6</xdr:row>
      <xdr:rowOff>0</xdr:rowOff>
    </xdr:from>
    <xdr:to>
      <xdr:col>6</xdr:col>
      <xdr:colOff>0</xdr:colOff>
      <xdr:row>10</xdr:row>
      <xdr:rowOff>9525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/>
      </xdr:nvCxnSpPr>
      <xdr:spPr>
        <a:xfrm>
          <a:off x="1009650" y="1200150"/>
          <a:ext cx="723900" cy="9906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5</xdr:row>
      <xdr:rowOff>190500</xdr:rowOff>
    </xdr:from>
    <xdr:to>
      <xdr:col>7</xdr:col>
      <xdr:colOff>19050</xdr:colOff>
      <xdr:row>10</xdr:row>
      <xdr:rowOff>9525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/>
      </xdr:nvCxnSpPr>
      <xdr:spPr>
        <a:xfrm>
          <a:off x="1333500" y="1190625"/>
          <a:ext cx="723900" cy="100012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6</xdr:row>
      <xdr:rowOff>9525</xdr:rowOff>
    </xdr:from>
    <xdr:to>
      <xdr:col>9</xdr:col>
      <xdr:colOff>9525</xdr:colOff>
      <xdr:row>10</xdr:row>
      <xdr:rowOff>0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>
          <a:off x="1962150" y="1209675"/>
          <a:ext cx="657225" cy="97155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5</xdr:row>
      <xdr:rowOff>190500</xdr:rowOff>
    </xdr:from>
    <xdr:to>
      <xdr:col>10</xdr:col>
      <xdr:colOff>0</xdr:colOff>
      <xdr:row>9</xdr:row>
      <xdr:rowOff>400050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/>
      </xdr:nvCxnSpPr>
      <xdr:spPr>
        <a:xfrm>
          <a:off x="2476500" y="1152525"/>
          <a:ext cx="742950" cy="98107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6</xdr:row>
      <xdr:rowOff>0</xdr:rowOff>
    </xdr:from>
    <xdr:to>
      <xdr:col>11</xdr:col>
      <xdr:colOff>0</xdr:colOff>
      <xdr:row>10</xdr:row>
      <xdr:rowOff>0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/>
      </xdr:nvCxnSpPr>
      <xdr:spPr>
        <a:xfrm>
          <a:off x="3076575" y="1162050"/>
          <a:ext cx="752475" cy="98107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2228487</xdr:colOff>
      <xdr:row>5</xdr:row>
      <xdr:rowOff>111667</xdr:rowOff>
    </xdr:from>
    <xdr:ext cx="249714" cy="1138252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 rot="3031419">
          <a:off x="4289293" y="1517961"/>
          <a:ext cx="1138252" cy="249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Tarea</a:t>
          </a:r>
          <a:r>
            <a:rPr lang="en-US" sz="1100" b="1" baseline="0"/>
            <a:t> 2  20 Ptos</a:t>
          </a:r>
          <a:endParaRPr lang="en-US" sz="1100" b="1"/>
        </a:p>
      </xdr:txBody>
    </xdr:sp>
    <xdr:clientData/>
  </xdr:oneCellAnchor>
  <xdr:oneCellAnchor>
    <xdr:from>
      <xdr:col>3</xdr:col>
      <xdr:colOff>307284</xdr:colOff>
      <xdr:row>5</xdr:row>
      <xdr:rowOff>32825</xdr:rowOff>
    </xdr:from>
    <xdr:ext cx="188307" cy="1156771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 rot="3083012">
          <a:off x="613627" y="1517182"/>
          <a:ext cx="1156771" cy="1883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Tarea</a:t>
          </a:r>
          <a:r>
            <a:rPr lang="en-US" sz="1100" b="1" baseline="0"/>
            <a:t> 3  20 Ptos</a:t>
          </a:r>
          <a:endParaRPr lang="en-US" sz="1100" b="1"/>
        </a:p>
      </xdr:txBody>
    </xdr:sp>
    <xdr:clientData/>
  </xdr:oneCellAnchor>
  <xdr:oneCellAnchor>
    <xdr:from>
      <xdr:col>4</xdr:col>
      <xdr:colOff>245491</xdr:colOff>
      <xdr:row>5</xdr:row>
      <xdr:rowOff>54263</xdr:rowOff>
    </xdr:from>
    <xdr:ext cx="234654" cy="1120034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 rot="3128291">
          <a:off x="917226" y="1497078"/>
          <a:ext cx="1120034" cy="2346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Tarea</a:t>
          </a:r>
          <a:r>
            <a:rPr lang="en-US" sz="1100" b="1" baseline="0"/>
            <a:t> 4  25 Ptos</a:t>
          </a:r>
          <a:endParaRPr lang="en-US" sz="1100" b="1"/>
        </a:p>
      </xdr:txBody>
    </xdr:sp>
    <xdr:clientData/>
  </xdr:oneCellAnchor>
  <xdr:oneCellAnchor>
    <xdr:from>
      <xdr:col>5</xdr:col>
      <xdr:colOff>223234</xdr:colOff>
      <xdr:row>5</xdr:row>
      <xdr:rowOff>74351</xdr:rowOff>
    </xdr:from>
    <xdr:ext cx="279806" cy="1242011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 rot="3303921">
          <a:off x="1180406" y="1555579"/>
          <a:ext cx="1242011" cy="2798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Asistencia 10 Ptos</a:t>
          </a:r>
          <a:endParaRPr lang="en-US" sz="1100" b="1"/>
        </a:p>
      </xdr:txBody>
    </xdr:sp>
    <xdr:clientData/>
  </xdr:oneCellAnchor>
  <xdr:oneCellAnchor>
    <xdr:from>
      <xdr:col>8</xdr:col>
      <xdr:colOff>50205</xdr:colOff>
      <xdr:row>6</xdr:row>
      <xdr:rowOff>111262</xdr:rowOff>
    </xdr:from>
    <xdr:ext cx="445668" cy="914037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 rot="3410781">
          <a:off x="2140120" y="1545597"/>
          <a:ext cx="914037" cy="4456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 b="1"/>
            <a:t>Calificación</a:t>
          </a:r>
          <a:r>
            <a:rPr lang="en-US" sz="1100" b="1" baseline="0"/>
            <a:t> Final</a:t>
          </a:r>
          <a:endParaRPr lang="en-US" sz="1100" b="1"/>
        </a:p>
      </xdr:txBody>
    </xdr:sp>
    <xdr:clientData/>
  </xdr:oneCellAnchor>
  <xdr:oneCellAnchor>
    <xdr:from>
      <xdr:col>9</xdr:col>
      <xdr:colOff>333376</xdr:colOff>
      <xdr:row>6</xdr:row>
      <xdr:rowOff>38101</xdr:rowOff>
    </xdr:from>
    <xdr:ext cx="445668" cy="914037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 rot="3137157">
          <a:off x="2709041" y="1472436"/>
          <a:ext cx="914037" cy="4456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 b="1"/>
            <a:t>Clasificación</a:t>
          </a:r>
        </a:p>
        <a:p>
          <a:pPr algn="ctr"/>
          <a:r>
            <a:rPr lang="en-US" sz="1100" b="1"/>
            <a:t>Final</a:t>
          </a:r>
        </a:p>
      </xdr:txBody>
    </xdr:sp>
    <xdr:clientData/>
  </xdr:oneCellAnchor>
  <xdr:oneCellAnchor>
    <xdr:from>
      <xdr:col>11</xdr:col>
      <xdr:colOff>9524</xdr:colOff>
      <xdr:row>6</xdr:row>
      <xdr:rowOff>9526</xdr:rowOff>
    </xdr:from>
    <xdr:ext cx="445668" cy="914037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 rot="2864418">
          <a:off x="3785364" y="1443861"/>
          <a:ext cx="914037" cy="4456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 b="1"/>
            <a:t>Resultado</a:t>
          </a:r>
          <a:r>
            <a:rPr lang="en-US" sz="1100" b="1" baseline="0"/>
            <a:t> Final</a:t>
          </a:r>
          <a:endParaRPr lang="en-US" sz="1100" b="1"/>
        </a:p>
      </xdr:txBody>
    </xdr:sp>
    <xdr:clientData/>
  </xdr:oneCellAnchor>
  <xdr:twoCellAnchor>
    <xdr:from>
      <xdr:col>5</xdr:col>
      <xdr:colOff>228600</xdr:colOff>
      <xdr:row>6</xdr:row>
      <xdr:rowOff>0</xdr:rowOff>
    </xdr:from>
    <xdr:to>
      <xdr:col>8</xdr:col>
      <xdr:colOff>9525</xdr:colOff>
      <xdr:row>10</xdr:row>
      <xdr:rowOff>9525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/>
      </xdr:nvCxnSpPr>
      <xdr:spPr>
        <a:xfrm>
          <a:off x="1666875" y="1200150"/>
          <a:ext cx="666750" cy="9906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68370</xdr:colOff>
      <xdr:row>5</xdr:row>
      <xdr:rowOff>16184</xdr:rowOff>
    </xdr:from>
    <xdr:ext cx="187419" cy="1394968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 rot="3318956">
          <a:off x="1502946" y="1581983"/>
          <a:ext cx="1394968" cy="1874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Participación 5 Ptos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3"/>
  <sheetViews>
    <sheetView workbookViewId="0">
      <selection activeCell="A2" sqref="A2:AG2"/>
    </sheetView>
  </sheetViews>
  <sheetFormatPr defaultColWidth="11.42578125" defaultRowHeight="15" x14ac:dyDescent="0.25"/>
  <cols>
    <col min="1" max="1" width="10.42578125" style="3" bestFit="1" customWidth="1"/>
    <col min="2" max="10" width="3.28515625" bestFit="1" customWidth="1"/>
    <col min="11" max="31" width="4.28515625" bestFit="1" customWidth="1"/>
    <col min="32" max="32" width="5.42578125" bestFit="1" customWidth="1"/>
    <col min="33" max="33" width="7.140625" bestFit="1" customWidth="1"/>
  </cols>
  <sheetData>
    <row r="2" spans="1:33" ht="18.75" customHeight="1" x14ac:dyDescent="0.3">
      <c r="A2" s="49" t="s">
        <v>109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</row>
    <row r="3" spans="1:33" ht="18.75" customHeight="1" x14ac:dyDescent="0.25">
      <c r="A3" s="46" t="s">
        <v>83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</row>
    <row r="4" spans="1:33" ht="15.75" x14ac:dyDescent="0.25">
      <c r="A4" s="46" t="s">
        <v>35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</row>
    <row r="5" spans="1:33" ht="15.75" thickBot="1" x14ac:dyDescent="0.3"/>
    <row r="6" spans="1:33" ht="30" x14ac:dyDescent="0.25">
      <c r="A6" s="15" t="s">
        <v>41</v>
      </c>
      <c r="B6" s="18" t="s">
        <v>5</v>
      </c>
      <c r="C6" s="18" t="s">
        <v>6</v>
      </c>
      <c r="D6" s="18" t="s">
        <v>7</v>
      </c>
      <c r="E6" s="18" t="s">
        <v>8</v>
      </c>
      <c r="F6" s="18" t="s">
        <v>9</v>
      </c>
      <c r="G6" s="18" t="s">
        <v>10</v>
      </c>
      <c r="H6" s="18" t="s">
        <v>11</v>
      </c>
      <c r="I6" s="18" t="s">
        <v>12</v>
      </c>
      <c r="J6" s="18" t="s">
        <v>13</v>
      </c>
      <c r="K6" s="18" t="s">
        <v>14</v>
      </c>
      <c r="L6" s="18" t="s">
        <v>15</v>
      </c>
      <c r="M6" s="18" t="s">
        <v>16</v>
      </c>
      <c r="N6" s="18" t="s">
        <v>17</v>
      </c>
      <c r="O6" s="18" t="s">
        <v>18</v>
      </c>
      <c r="P6" s="18" t="s">
        <v>19</v>
      </c>
      <c r="Q6" s="18" t="s">
        <v>20</v>
      </c>
      <c r="R6" s="18" t="s">
        <v>21</v>
      </c>
      <c r="S6" s="18" t="s">
        <v>22</v>
      </c>
      <c r="T6" s="18" t="s">
        <v>23</v>
      </c>
      <c r="U6" s="18" t="s">
        <v>24</v>
      </c>
      <c r="V6" s="18" t="s">
        <v>25</v>
      </c>
      <c r="W6" s="18" t="s">
        <v>26</v>
      </c>
      <c r="X6" s="18" t="s">
        <v>27</v>
      </c>
      <c r="Y6" s="18" t="s">
        <v>28</v>
      </c>
      <c r="Z6" s="18" t="s">
        <v>29</v>
      </c>
      <c r="AA6" s="18" t="s">
        <v>30</v>
      </c>
      <c r="AB6" s="18" t="s">
        <v>31</v>
      </c>
      <c r="AC6" s="18" t="s">
        <v>32</v>
      </c>
      <c r="AD6" s="18" t="s">
        <v>33</v>
      </c>
      <c r="AE6" s="18" t="s">
        <v>34</v>
      </c>
      <c r="AF6" s="18" t="s">
        <v>3</v>
      </c>
      <c r="AG6" s="41" t="s">
        <v>105</v>
      </c>
    </row>
    <row r="7" spans="1:33" ht="15.75" x14ac:dyDescent="0.25">
      <c r="A7" s="16">
        <v>1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0</v>
      </c>
      <c r="N7" s="13">
        <v>1</v>
      </c>
      <c r="O7" s="13">
        <v>1</v>
      </c>
      <c r="P7" s="13">
        <v>0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0</v>
      </c>
      <c r="X7" s="13">
        <v>1</v>
      </c>
      <c r="Y7" s="13">
        <v>1</v>
      </c>
      <c r="Z7" s="13">
        <v>1</v>
      </c>
      <c r="AA7" s="13">
        <v>1</v>
      </c>
      <c r="AB7" s="13">
        <v>0</v>
      </c>
      <c r="AC7" s="13">
        <v>0</v>
      </c>
      <c r="AD7" s="13">
        <v>1</v>
      </c>
      <c r="AE7" s="13">
        <v>1</v>
      </c>
      <c r="AF7" s="14">
        <f>SUM(B7:AE7)</f>
        <v>25</v>
      </c>
      <c r="AG7" s="19">
        <f>INT((AF7*$Z$33)/$Z$32)</f>
        <v>8</v>
      </c>
    </row>
    <row r="8" spans="1:33" ht="15.75" x14ac:dyDescent="0.25">
      <c r="A8" s="16">
        <f>1+A7</f>
        <v>2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13">
        <v>0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0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4">
        <f t="shared" ref="AF8:AF28" si="0">SUM(B8:AE8)</f>
        <v>28</v>
      </c>
      <c r="AG8" s="19">
        <f t="shared" ref="AG8:AG28" si="1">INT((AF8*$Z$33)/$Z$32)</f>
        <v>9</v>
      </c>
    </row>
    <row r="9" spans="1:33" ht="15.75" x14ac:dyDescent="0.25">
      <c r="A9" s="16">
        <f t="shared" ref="A9:A28" si="2">1+A8</f>
        <v>3</v>
      </c>
      <c r="B9" s="13">
        <v>0</v>
      </c>
      <c r="C9" s="13">
        <v>1</v>
      </c>
      <c r="D9" s="13">
        <v>1</v>
      </c>
      <c r="E9" s="13">
        <v>1</v>
      </c>
      <c r="F9" s="13">
        <v>1</v>
      </c>
      <c r="G9" s="13">
        <v>1</v>
      </c>
      <c r="H9" s="13">
        <v>1</v>
      </c>
      <c r="I9" s="13">
        <v>1</v>
      </c>
      <c r="J9" s="13">
        <v>0</v>
      </c>
      <c r="K9" s="13">
        <v>1</v>
      </c>
      <c r="L9" s="13">
        <v>1</v>
      </c>
      <c r="M9" s="13">
        <v>1</v>
      </c>
      <c r="N9" s="13">
        <v>1</v>
      </c>
      <c r="O9" s="13">
        <v>1</v>
      </c>
      <c r="P9" s="13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0</v>
      </c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4">
        <f t="shared" si="0"/>
        <v>27</v>
      </c>
      <c r="AG9" s="19">
        <f t="shared" si="1"/>
        <v>9</v>
      </c>
    </row>
    <row r="10" spans="1:33" ht="15.75" x14ac:dyDescent="0.25">
      <c r="A10" s="16">
        <f t="shared" si="2"/>
        <v>4</v>
      </c>
      <c r="B10" s="13">
        <v>1</v>
      </c>
      <c r="C10" s="13">
        <v>1</v>
      </c>
      <c r="D10" s="13">
        <v>1</v>
      </c>
      <c r="E10" s="13">
        <v>0</v>
      </c>
      <c r="F10" s="13">
        <v>1</v>
      </c>
      <c r="G10" s="13">
        <v>1</v>
      </c>
      <c r="H10" s="13">
        <v>0</v>
      </c>
      <c r="I10" s="13">
        <v>1</v>
      </c>
      <c r="J10" s="13">
        <v>1</v>
      </c>
      <c r="K10" s="13">
        <v>1</v>
      </c>
      <c r="L10" s="13">
        <v>1</v>
      </c>
      <c r="M10" s="13">
        <v>0</v>
      </c>
      <c r="N10" s="13">
        <v>1</v>
      </c>
      <c r="O10" s="13">
        <v>1</v>
      </c>
      <c r="P10" s="13">
        <v>0</v>
      </c>
      <c r="Q10" s="13">
        <v>1</v>
      </c>
      <c r="R10" s="13">
        <v>0</v>
      </c>
      <c r="S10" s="13">
        <v>1</v>
      </c>
      <c r="T10" s="13">
        <v>1</v>
      </c>
      <c r="U10" s="13">
        <v>0</v>
      </c>
      <c r="V10" s="13">
        <v>0</v>
      </c>
      <c r="W10" s="13">
        <v>1</v>
      </c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4">
        <f t="shared" si="0"/>
        <v>23</v>
      </c>
      <c r="AG10" s="19">
        <f t="shared" si="1"/>
        <v>7</v>
      </c>
    </row>
    <row r="11" spans="1:33" ht="15.75" x14ac:dyDescent="0.25">
      <c r="A11" s="16">
        <f t="shared" si="2"/>
        <v>5</v>
      </c>
      <c r="B11" s="13">
        <v>0</v>
      </c>
      <c r="C11" s="13">
        <v>1</v>
      </c>
      <c r="D11" s="13">
        <v>1</v>
      </c>
      <c r="E11" s="13">
        <v>1</v>
      </c>
      <c r="F11" s="13">
        <v>1</v>
      </c>
      <c r="G11" s="13">
        <v>0</v>
      </c>
      <c r="H11" s="13">
        <v>1</v>
      </c>
      <c r="I11" s="13">
        <v>1</v>
      </c>
      <c r="J11" s="13">
        <v>1</v>
      </c>
      <c r="K11" s="13">
        <v>0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0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4">
        <f t="shared" si="0"/>
        <v>26</v>
      </c>
      <c r="AG11" s="19">
        <f t="shared" si="1"/>
        <v>8</v>
      </c>
    </row>
    <row r="12" spans="1:33" ht="15.75" x14ac:dyDescent="0.25">
      <c r="A12" s="16">
        <f t="shared" si="2"/>
        <v>6</v>
      </c>
      <c r="B12" s="13">
        <v>1</v>
      </c>
      <c r="C12" s="13">
        <v>1</v>
      </c>
      <c r="D12" s="13">
        <v>1</v>
      </c>
      <c r="E12" s="13">
        <v>0</v>
      </c>
      <c r="F12" s="13">
        <v>1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1</v>
      </c>
      <c r="M12" s="13">
        <v>0</v>
      </c>
      <c r="N12" s="13">
        <v>1</v>
      </c>
      <c r="O12" s="13">
        <v>0</v>
      </c>
      <c r="P12" s="13">
        <v>1</v>
      </c>
      <c r="Q12" s="13">
        <v>1</v>
      </c>
      <c r="R12" s="13">
        <v>1</v>
      </c>
      <c r="S12" s="13">
        <v>0</v>
      </c>
      <c r="T12" s="13">
        <v>1</v>
      </c>
      <c r="U12" s="13">
        <v>0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4">
        <f t="shared" si="0"/>
        <v>23</v>
      </c>
      <c r="AG12" s="19">
        <f t="shared" si="1"/>
        <v>7</v>
      </c>
    </row>
    <row r="13" spans="1:33" ht="15.75" x14ac:dyDescent="0.25">
      <c r="A13" s="16">
        <f t="shared" si="2"/>
        <v>7</v>
      </c>
      <c r="B13" s="13">
        <v>1</v>
      </c>
      <c r="C13" s="13">
        <v>1</v>
      </c>
      <c r="D13" s="13">
        <v>1</v>
      </c>
      <c r="E13" s="13">
        <v>0</v>
      </c>
      <c r="F13" s="13">
        <v>1</v>
      </c>
      <c r="G13" s="13">
        <v>1</v>
      </c>
      <c r="H13" s="13">
        <v>0</v>
      </c>
      <c r="I13" s="13">
        <v>1</v>
      </c>
      <c r="J13" s="13">
        <v>0</v>
      </c>
      <c r="K13" s="13">
        <v>0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13">
        <v>0</v>
      </c>
      <c r="S13" s="13">
        <v>1</v>
      </c>
      <c r="T13" s="13">
        <v>1</v>
      </c>
      <c r="U13" s="13">
        <v>1</v>
      </c>
      <c r="V13" s="13">
        <v>0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4">
        <f t="shared" si="0"/>
        <v>24</v>
      </c>
      <c r="AG13" s="19">
        <f t="shared" si="1"/>
        <v>8</v>
      </c>
    </row>
    <row r="14" spans="1:33" ht="15.75" x14ac:dyDescent="0.25">
      <c r="A14" s="16">
        <f t="shared" si="2"/>
        <v>8</v>
      </c>
      <c r="B14" s="13">
        <v>1</v>
      </c>
      <c r="C14" s="13">
        <v>1</v>
      </c>
      <c r="D14" s="13">
        <v>1</v>
      </c>
      <c r="E14" s="13">
        <v>1</v>
      </c>
      <c r="F14" s="13">
        <v>1</v>
      </c>
      <c r="G14" s="13">
        <v>0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0</v>
      </c>
      <c r="V14" s="13">
        <v>1</v>
      </c>
      <c r="W14" s="13">
        <v>1</v>
      </c>
      <c r="X14" s="13">
        <v>0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4">
        <f t="shared" si="0"/>
        <v>27</v>
      </c>
      <c r="AG14" s="19">
        <f t="shared" si="1"/>
        <v>9</v>
      </c>
    </row>
    <row r="15" spans="1:33" ht="15.75" x14ac:dyDescent="0.25">
      <c r="A15" s="16">
        <f t="shared" si="2"/>
        <v>9</v>
      </c>
      <c r="B15" s="13">
        <v>0</v>
      </c>
      <c r="C15" s="13">
        <v>1</v>
      </c>
      <c r="D15" s="13">
        <v>1</v>
      </c>
      <c r="E15" s="13">
        <v>0</v>
      </c>
      <c r="F15" s="13">
        <v>1</v>
      </c>
      <c r="G15" s="13">
        <v>1</v>
      </c>
      <c r="H15" s="13">
        <v>0</v>
      </c>
      <c r="I15" s="13">
        <v>1</v>
      </c>
      <c r="J15" s="13">
        <v>1</v>
      </c>
      <c r="K15" s="13">
        <v>1</v>
      </c>
      <c r="L15" s="13">
        <v>0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0</v>
      </c>
      <c r="S15" s="13">
        <v>1</v>
      </c>
      <c r="T15" s="13">
        <v>1</v>
      </c>
      <c r="U15" s="13">
        <v>0</v>
      </c>
      <c r="V15" s="13">
        <v>1</v>
      </c>
      <c r="W15" s="13">
        <v>1</v>
      </c>
      <c r="X15" s="13">
        <v>0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0</v>
      </c>
      <c r="AE15" s="13">
        <v>1</v>
      </c>
      <c r="AF15" s="14">
        <f t="shared" si="0"/>
        <v>22</v>
      </c>
      <c r="AG15" s="19">
        <f t="shared" si="1"/>
        <v>7</v>
      </c>
    </row>
    <row r="16" spans="1:33" ht="15.75" x14ac:dyDescent="0.25">
      <c r="A16" s="16">
        <f t="shared" si="2"/>
        <v>10</v>
      </c>
      <c r="B16" s="13">
        <v>1</v>
      </c>
      <c r="C16" s="13">
        <v>1</v>
      </c>
      <c r="D16" s="13">
        <v>1</v>
      </c>
      <c r="E16" s="13">
        <v>1</v>
      </c>
      <c r="F16" s="13">
        <v>1</v>
      </c>
      <c r="G16" s="13">
        <v>0</v>
      </c>
      <c r="H16" s="13">
        <v>0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0</v>
      </c>
      <c r="P16" s="13">
        <v>1</v>
      </c>
      <c r="Q16" s="13">
        <v>1</v>
      </c>
      <c r="R16" s="13">
        <v>0</v>
      </c>
      <c r="S16" s="13">
        <v>1</v>
      </c>
      <c r="T16" s="13">
        <v>0</v>
      </c>
      <c r="U16" s="13">
        <v>1</v>
      </c>
      <c r="V16" s="13">
        <v>1</v>
      </c>
      <c r="W16" s="13">
        <v>0</v>
      </c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4">
        <f t="shared" si="0"/>
        <v>24</v>
      </c>
      <c r="AG16" s="19">
        <f t="shared" si="1"/>
        <v>8</v>
      </c>
    </row>
    <row r="17" spans="1:33" ht="15.75" x14ac:dyDescent="0.25">
      <c r="A17" s="16">
        <f t="shared" si="2"/>
        <v>11</v>
      </c>
      <c r="B17" s="13">
        <v>1</v>
      </c>
      <c r="C17" s="13">
        <v>1</v>
      </c>
      <c r="D17" s="13">
        <v>1</v>
      </c>
      <c r="E17" s="13">
        <v>0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3">
        <v>0</v>
      </c>
      <c r="V17" s="13">
        <v>1</v>
      </c>
      <c r="W17" s="13">
        <v>1</v>
      </c>
      <c r="X17" s="13">
        <v>0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4">
        <f t="shared" si="0"/>
        <v>27</v>
      </c>
      <c r="AG17" s="19">
        <f t="shared" si="1"/>
        <v>9</v>
      </c>
    </row>
    <row r="18" spans="1:33" ht="15.75" x14ac:dyDescent="0.25">
      <c r="A18" s="16">
        <f t="shared" si="2"/>
        <v>12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  <c r="G18" s="13">
        <v>1</v>
      </c>
      <c r="H18" s="13">
        <v>0</v>
      </c>
      <c r="I18" s="13">
        <v>1</v>
      </c>
      <c r="J18" s="13">
        <v>0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0</v>
      </c>
      <c r="R18" s="13">
        <v>0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0</v>
      </c>
      <c r="AE18" s="13">
        <v>1</v>
      </c>
      <c r="AF18" s="14">
        <f t="shared" si="0"/>
        <v>25</v>
      </c>
      <c r="AG18" s="19">
        <f t="shared" si="1"/>
        <v>8</v>
      </c>
    </row>
    <row r="19" spans="1:33" ht="15.75" x14ac:dyDescent="0.25">
      <c r="A19" s="16">
        <f t="shared" si="2"/>
        <v>13</v>
      </c>
      <c r="B19" s="13">
        <v>1</v>
      </c>
      <c r="C19" s="13">
        <v>1</v>
      </c>
      <c r="D19" s="13">
        <v>0</v>
      </c>
      <c r="E19" s="13">
        <v>1</v>
      </c>
      <c r="F19" s="13">
        <v>1</v>
      </c>
      <c r="G19" s="13">
        <v>0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0</v>
      </c>
      <c r="N19" s="13">
        <v>1</v>
      </c>
      <c r="O19" s="13">
        <v>1</v>
      </c>
      <c r="P19" s="13">
        <v>0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0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4">
        <f t="shared" si="0"/>
        <v>25</v>
      </c>
      <c r="AG19" s="19">
        <f t="shared" si="1"/>
        <v>8</v>
      </c>
    </row>
    <row r="20" spans="1:33" ht="15.75" x14ac:dyDescent="0.25">
      <c r="A20" s="16">
        <f t="shared" si="2"/>
        <v>14</v>
      </c>
      <c r="B20" s="13">
        <v>0</v>
      </c>
      <c r="C20" s="13">
        <v>1</v>
      </c>
      <c r="D20" s="13">
        <v>1</v>
      </c>
      <c r="E20" s="13">
        <v>0</v>
      </c>
      <c r="F20" s="13">
        <v>1</v>
      </c>
      <c r="G20" s="13">
        <v>1</v>
      </c>
      <c r="H20" s="13">
        <v>0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0</v>
      </c>
      <c r="P20" s="13">
        <v>1</v>
      </c>
      <c r="Q20" s="13">
        <v>1</v>
      </c>
      <c r="R20" s="13">
        <v>0</v>
      </c>
      <c r="S20" s="13">
        <v>1</v>
      </c>
      <c r="T20" s="13">
        <v>1</v>
      </c>
      <c r="U20" s="13">
        <v>0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4">
        <f t="shared" si="0"/>
        <v>24</v>
      </c>
      <c r="AG20" s="19">
        <f t="shared" si="1"/>
        <v>8</v>
      </c>
    </row>
    <row r="21" spans="1:33" ht="15.75" x14ac:dyDescent="0.25">
      <c r="A21" s="16">
        <f t="shared" si="2"/>
        <v>15</v>
      </c>
      <c r="B21" s="13">
        <v>1</v>
      </c>
      <c r="C21" s="13">
        <v>1</v>
      </c>
      <c r="D21" s="13">
        <v>1</v>
      </c>
      <c r="E21" s="13">
        <v>1</v>
      </c>
      <c r="F21" s="13">
        <v>1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0</v>
      </c>
      <c r="S21" s="13">
        <v>1</v>
      </c>
      <c r="T21" s="13">
        <v>1</v>
      </c>
      <c r="U21" s="13">
        <v>0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3">
        <v>0</v>
      </c>
      <c r="AB21" s="13">
        <v>1</v>
      </c>
      <c r="AC21" s="13">
        <v>1</v>
      </c>
      <c r="AD21" s="13">
        <v>1</v>
      </c>
      <c r="AE21" s="13">
        <v>1</v>
      </c>
      <c r="AF21" s="14">
        <f t="shared" si="0"/>
        <v>27</v>
      </c>
      <c r="AG21" s="19">
        <f t="shared" si="1"/>
        <v>9</v>
      </c>
    </row>
    <row r="22" spans="1:33" ht="15.75" x14ac:dyDescent="0.25">
      <c r="A22" s="16">
        <f t="shared" si="2"/>
        <v>16</v>
      </c>
      <c r="B22" s="13">
        <v>1</v>
      </c>
      <c r="C22" s="13">
        <v>0</v>
      </c>
      <c r="D22" s="13">
        <v>1</v>
      </c>
      <c r="E22" s="13">
        <v>1</v>
      </c>
      <c r="F22" s="13">
        <v>1</v>
      </c>
      <c r="G22" s="13">
        <v>1</v>
      </c>
      <c r="H22" s="13">
        <v>0</v>
      </c>
      <c r="I22" s="13">
        <v>1</v>
      </c>
      <c r="J22" s="13">
        <v>1</v>
      </c>
      <c r="K22" s="13">
        <v>1</v>
      </c>
      <c r="L22" s="13">
        <v>0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1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0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4">
        <f t="shared" si="0"/>
        <v>26</v>
      </c>
      <c r="AG22" s="19">
        <f t="shared" si="1"/>
        <v>8</v>
      </c>
    </row>
    <row r="23" spans="1:33" ht="15.75" x14ac:dyDescent="0.25">
      <c r="A23" s="16">
        <f t="shared" si="2"/>
        <v>17</v>
      </c>
      <c r="B23" s="13">
        <v>0</v>
      </c>
      <c r="C23" s="13">
        <v>1</v>
      </c>
      <c r="D23" s="13">
        <v>1</v>
      </c>
      <c r="E23" s="13">
        <v>1</v>
      </c>
      <c r="F23" s="13">
        <v>1</v>
      </c>
      <c r="G23" s="13">
        <v>0</v>
      </c>
      <c r="H23" s="13">
        <v>0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0</v>
      </c>
      <c r="Q23" s="13">
        <v>1</v>
      </c>
      <c r="R23" s="13">
        <v>0</v>
      </c>
      <c r="S23" s="13">
        <v>1</v>
      </c>
      <c r="T23" s="13">
        <v>1</v>
      </c>
      <c r="U23" s="13">
        <v>0</v>
      </c>
      <c r="V23" s="13">
        <v>1</v>
      </c>
      <c r="W23" s="13">
        <v>1</v>
      </c>
      <c r="X23" s="13">
        <v>0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4">
        <f t="shared" si="0"/>
        <v>23</v>
      </c>
      <c r="AG23" s="19">
        <f t="shared" si="1"/>
        <v>7</v>
      </c>
    </row>
    <row r="24" spans="1:33" ht="15.75" x14ac:dyDescent="0.25">
      <c r="A24" s="16">
        <f t="shared" si="2"/>
        <v>18</v>
      </c>
      <c r="B24" s="13">
        <v>1</v>
      </c>
      <c r="C24" s="13">
        <v>1</v>
      </c>
      <c r="D24" s="13">
        <v>1</v>
      </c>
      <c r="E24" s="13">
        <v>0</v>
      </c>
      <c r="F24" s="13">
        <v>1</v>
      </c>
      <c r="G24" s="13">
        <v>1</v>
      </c>
      <c r="H24" s="13">
        <v>1</v>
      </c>
      <c r="I24" s="13">
        <v>1</v>
      </c>
      <c r="J24" s="13">
        <v>1</v>
      </c>
      <c r="K24" s="13">
        <v>1</v>
      </c>
      <c r="L24" s="13">
        <v>1</v>
      </c>
      <c r="M24" s="13">
        <v>1</v>
      </c>
      <c r="N24" s="13">
        <v>1</v>
      </c>
      <c r="O24" s="13">
        <v>1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3">
        <v>0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0</v>
      </c>
      <c r="AB24" s="13">
        <v>1</v>
      </c>
      <c r="AC24" s="13">
        <v>0</v>
      </c>
      <c r="AD24" s="13">
        <v>1</v>
      </c>
      <c r="AE24" s="13">
        <v>1</v>
      </c>
      <c r="AF24" s="14">
        <f t="shared" si="0"/>
        <v>26</v>
      </c>
      <c r="AG24" s="19">
        <f t="shared" si="1"/>
        <v>8</v>
      </c>
    </row>
    <row r="25" spans="1:33" ht="15.75" x14ac:dyDescent="0.25">
      <c r="A25" s="16">
        <f t="shared" si="2"/>
        <v>19</v>
      </c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  <c r="H25" s="13">
        <v>0</v>
      </c>
      <c r="I25" s="13">
        <v>1</v>
      </c>
      <c r="J25" s="13">
        <v>0</v>
      </c>
      <c r="K25" s="13">
        <v>1</v>
      </c>
      <c r="L25" s="13">
        <v>1</v>
      </c>
      <c r="M25" s="13">
        <v>0</v>
      </c>
      <c r="N25" s="13">
        <v>1</v>
      </c>
      <c r="O25" s="13">
        <v>1</v>
      </c>
      <c r="P25" s="13">
        <v>0</v>
      </c>
      <c r="Q25" s="13">
        <v>1</v>
      </c>
      <c r="R25" s="13">
        <v>0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0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4">
        <f t="shared" si="0"/>
        <v>24</v>
      </c>
      <c r="AG25" s="19">
        <f t="shared" si="1"/>
        <v>8</v>
      </c>
    </row>
    <row r="26" spans="1:33" ht="15.75" x14ac:dyDescent="0.25">
      <c r="A26" s="16">
        <f t="shared" si="2"/>
        <v>20</v>
      </c>
      <c r="B26" s="13">
        <v>0</v>
      </c>
      <c r="C26" s="13">
        <v>1</v>
      </c>
      <c r="D26" s="13">
        <v>1</v>
      </c>
      <c r="E26" s="13">
        <v>0</v>
      </c>
      <c r="F26" s="13">
        <v>1</v>
      </c>
      <c r="G26" s="13">
        <v>0</v>
      </c>
      <c r="H26" s="13">
        <v>1</v>
      </c>
      <c r="I26" s="13">
        <v>0</v>
      </c>
      <c r="J26" s="13">
        <v>1</v>
      </c>
      <c r="K26" s="13">
        <v>0</v>
      </c>
      <c r="L26" s="13">
        <v>1</v>
      </c>
      <c r="M26" s="13">
        <v>0</v>
      </c>
      <c r="N26" s="13">
        <v>1</v>
      </c>
      <c r="O26" s="13">
        <v>1</v>
      </c>
      <c r="P26" s="13">
        <v>0</v>
      </c>
      <c r="Q26" s="13">
        <v>1</v>
      </c>
      <c r="R26" s="13">
        <v>1</v>
      </c>
      <c r="S26" s="13">
        <v>1</v>
      </c>
      <c r="T26" s="13">
        <v>0</v>
      </c>
      <c r="U26" s="13">
        <v>0</v>
      </c>
      <c r="V26" s="13">
        <v>1</v>
      </c>
      <c r="W26" s="13">
        <v>0</v>
      </c>
      <c r="X26" s="13">
        <v>1</v>
      </c>
      <c r="Y26" s="13">
        <v>0</v>
      </c>
      <c r="Z26" s="13">
        <v>1</v>
      </c>
      <c r="AA26" s="13">
        <v>1</v>
      </c>
      <c r="AB26" s="13">
        <v>1</v>
      </c>
      <c r="AC26" s="13">
        <v>0</v>
      </c>
      <c r="AD26" s="13">
        <v>1</v>
      </c>
      <c r="AE26" s="13">
        <v>1</v>
      </c>
      <c r="AF26" s="14">
        <f t="shared" si="0"/>
        <v>18</v>
      </c>
      <c r="AG26" s="19">
        <f t="shared" si="1"/>
        <v>6</v>
      </c>
    </row>
    <row r="27" spans="1:33" ht="15.75" x14ac:dyDescent="0.25">
      <c r="A27" s="16">
        <f t="shared" si="2"/>
        <v>21</v>
      </c>
      <c r="B27" s="13">
        <v>1</v>
      </c>
      <c r="C27" s="13">
        <v>1</v>
      </c>
      <c r="D27" s="13">
        <v>1</v>
      </c>
      <c r="E27" s="13">
        <v>1</v>
      </c>
      <c r="F27" s="13">
        <v>1</v>
      </c>
      <c r="G27" s="13">
        <v>1</v>
      </c>
      <c r="H27" s="13">
        <v>0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3">
        <v>0</v>
      </c>
      <c r="P27" s="13">
        <v>1</v>
      </c>
      <c r="Q27" s="13">
        <v>1</v>
      </c>
      <c r="R27" s="13">
        <v>0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4">
        <f t="shared" si="0"/>
        <v>27</v>
      </c>
      <c r="AG27" s="19">
        <f t="shared" si="1"/>
        <v>9</v>
      </c>
    </row>
    <row r="28" spans="1:33" ht="16.5" thickBot="1" x14ac:dyDescent="0.3">
      <c r="A28" s="17">
        <f t="shared" si="2"/>
        <v>22</v>
      </c>
      <c r="B28" s="20">
        <v>1</v>
      </c>
      <c r="C28" s="20">
        <v>1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0">
        <v>1</v>
      </c>
      <c r="M28" s="20">
        <v>1</v>
      </c>
      <c r="N28" s="20">
        <v>1</v>
      </c>
      <c r="O28" s="20">
        <v>1</v>
      </c>
      <c r="P28" s="2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20">
        <v>1</v>
      </c>
      <c r="Z28" s="20">
        <v>0</v>
      </c>
      <c r="AA28" s="20">
        <v>1</v>
      </c>
      <c r="AB28" s="20">
        <v>1</v>
      </c>
      <c r="AC28" s="20">
        <v>1</v>
      </c>
      <c r="AD28" s="20">
        <v>1</v>
      </c>
      <c r="AE28" s="20">
        <v>1</v>
      </c>
      <c r="AF28" s="21">
        <f t="shared" si="0"/>
        <v>29</v>
      </c>
      <c r="AG28" s="22">
        <f t="shared" si="1"/>
        <v>9</v>
      </c>
    </row>
    <row r="31" spans="1:33" ht="15.75" thickBot="1" x14ac:dyDescent="0.3">
      <c r="U31" s="48" t="s">
        <v>39</v>
      </c>
      <c r="V31" s="48"/>
      <c r="W31" s="48"/>
      <c r="X31" s="48"/>
      <c r="Y31" s="48"/>
      <c r="Z31" s="48"/>
    </row>
    <row r="32" spans="1:33" x14ac:dyDescent="0.25">
      <c r="U32" s="6" t="s">
        <v>38</v>
      </c>
      <c r="V32" s="4"/>
      <c r="W32" s="4"/>
      <c r="X32" s="4"/>
      <c r="Y32" s="4"/>
      <c r="Z32" s="8">
        <v>30</v>
      </c>
    </row>
    <row r="33" spans="21:26" ht="15.75" thickBot="1" x14ac:dyDescent="0.3">
      <c r="U33" s="7" t="s">
        <v>96</v>
      </c>
      <c r="V33" s="5"/>
      <c r="W33" s="5"/>
      <c r="X33" s="5"/>
      <c r="Y33" s="5"/>
      <c r="Z33" s="9">
        <v>10</v>
      </c>
    </row>
  </sheetData>
  <mergeCells count="4">
    <mergeCell ref="U31:Z31"/>
    <mergeCell ref="A2:AG2"/>
    <mergeCell ref="A3:AG3"/>
    <mergeCell ref="A4:AG4"/>
  </mergeCells>
  <dataValidations count="1">
    <dataValidation type="whole" allowBlank="1" showInputMessage="1" showErrorMessage="1" errorTitle="Error en los datos" error="El valor a digitar debe estar entre 0 y 1" promptTitle="Valores Esperados" prompt="Esta celda solo acepta valores entre 0 y 1" sqref="B7:AE28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workbookViewId="0">
      <selection activeCell="A4" sqref="A4:G4"/>
    </sheetView>
  </sheetViews>
  <sheetFormatPr defaultColWidth="11.42578125" defaultRowHeight="15" x14ac:dyDescent="0.25"/>
  <cols>
    <col min="2" max="2" width="4.85546875" customWidth="1"/>
    <col min="3" max="4" width="5.28515625" customWidth="1"/>
    <col min="5" max="5" width="4.5703125" customWidth="1"/>
    <col min="6" max="6" width="4.7109375" customWidth="1"/>
    <col min="7" max="7" width="12.28515625" customWidth="1"/>
  </cols>
  <sheetData>
    <row r="2" spans="1:10" x14ac:dyDescent="0.25">
      <c r="A2" s="51" t="s">
        <v>109</v>
      </c>
      <c r="B2" s="51"/>
      <c r="C2" s="51"/>
      <c r="D2" s="51"/>
      <c r="E2" s="51"/>
      <c r="F2" s="51"/>
      <c r="G2" s="51"/>
      <c r="H2" s="39"/>
      <c r="I2" s="39"/>
      <c r="J2" s="39"/>
    </row>
    <row r="3" spans="1:10" x14ac:dyDescent="0.25">
      <c r="A3" s="51" t="s">
        <v>83</v>
      </c>
      <c r="B3" s="51"/>
      <c r="C3" s="51"/>
      <c r="D3" s="51"/>
      <c r="E3" s="51"/>
      <c r="F3" s="51"/>
      <c r="G3" s="51"/>
      <c r="H3" s="39"/>
      <c r="I3" s="39"/>
      <c r="J3" s="39"/>
    </row>
    <row r="4" spans="1:10" x14ac:dyDescent="0.25">
      <c r="A4" s="50" t="s">
        <v>103</v>
      </c>
      <c r="B4" s="50"/>
      <c r="C4" s="50"/>
      <c r="D4" s="50"/>
      <c r="E4" s="50"/>
      <c r="F4" s="50"/>
      <c r="G4" s="50"/>
      <c r="H4" s="39"/>
      <c r="I4" s="39"/>
      <c r="J4" s="39"/>
    </row>
    <row r="5" spans="1:10" x14ac:dyDescent="0.25">
      <c r="A5" s="4"/>
      <c r="B5" s="4"/>
      <c r="C5" s="4"/>
      <c r="D5" s="4"/>
      <c r="E5" s="4"/>
      <c r="F5" s="4"/>
      <c r="G5" s="4"/>
    </row>
    <row r="6" spans="1:10" ht="30" x14ac:dyDescent="0.25">
      <c r="A6" s="10" t="s">
        <v>41</v>
      </c>
      <c r="B6" s="1" t="s">
        <v>102</v>
      </c>
      <c r="C6" s="1" t="s">
        <v>101</v>
      </c>
      <c r="D6" s="1" t="s">
        <v>100</v>
      </c>
      <c r="E6" s="1" t="s">
        <v>99</v>
      </c>
      <c r="F6" s="1" t="s">
        <v>98</v>
      </c>
      <c r="G6" s="10" t="s">
        <v>105</v>
      </c>
    </row>
    <row r="7" spans="1:10" ht="15.75" x14ac:dyDescent="0.25">
      <c r="A7" s="11">
        <v>1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  <c r="G7" s="2">
        <f>SUM(B7:F7)</f>
        <v>5</v>
      </c>
    </row>
    <row r="8" spans="1:10" ht="15.75" x14ac:dyDescent="0.25">
      <c r="A8" s="11">
        <f>1+A7</f>
        <v>2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2">
        <f t="shared" ref="G8:G28" si="0">SUM(B8:F8)</f>
        <v>5</v>
      </c>
    </row>
    <row r="9" spans="1:10" ht="15.75" x14ac:dyDescent="0.25">
      <c r="A9" s="11">
        <f t="shared" ref="A9:A28" si="1">1+A8</f>
        <v>3</v>
      </c>
      <c r="B9" s="13">
        <v>0</v>
      </c>
      <c r="C9" s="13">
        <v>1</v>
      </c>
      <c r="D9" s="13">
        <v>1</v>
      </c>
      <c r="E9" s="13">
        <v>1</v>
      </c>
      <c r="F9" s="13">
        <v>1</v>
      </c>
      <c r="G9" s="2">
        <f t="shared" si="0"/>
        <v>4</v>
      </c>
    </row>
    <row r="10" spans="1:10" ht="15.75" x14ac:dyDescent="0.25">
      <c r="A10" s="11">
        <f t="shared" si="1"/>
        <v>4</v>
      </c>
      <c r="B10" s="13">
        <v>1</v>
      </c>
      <c r="C10" s="13">
        <v>1</v>
      </c>
      <c r="D10" s="13">
        <v>1</v>
      </c>
      <c r="E10" s="13">
        <v>0</v>
      </c>
      <c r="F10" s="13">
        <v>1</v>
      </c>
      <c r="G10" s="2">
        <f t="shared" si="0"/>
        <v>4</v>
      </c>
    </row>
    <row r="11" spans="1:10" ht="15.75" x14ac:dyDescent="0.25">
      <c r="A11" s="11">
        <f t="shared" si="1"/>
        <v>5</v>
      </c>
      <c r="B11" s="13">
        <v>0</v>
      </c>
      <c r="C11" s="13">
        <v>1</v>
      </c>
      <c r="D11" s="13">
        <v>1</v>
      </c>
      <c r="E11" s="13">
        <v>1</v>
      </c>
      <c r="F11" s="13">
        <v>1</v>
      </c>
      <c r="G11" s="2">
        <f t="shared" si="0"/>
        <v>4</v>
      </c>
    </row>
    <row r="12" spans="1:10" ht="15.75" x14ac:dyDescent="0.25">
      <c r="A12" s="11">
        <f t="shared" si="1"/>
        <v>6</v>
      </c>
      <c r="B12" s="13">
        <v>1</v>
      </c>
      <c r="C12" s="13">
        <v>1</v>
      </c>
      <c r="D12" s="13">
        <v>1</v>
      </c>
      <c r="E12" s="13">
        <v>0</v>
      </c>
      <c r="F12" s="13">
        <v>1</v>
      </c>
      <c r="G12" s="2">
        <f t="shared" si="0"/>
        <v>4</v>
      </c>
    </row>
    <row r="13" spans="1:10" ht="15.75" x14ac:dyDescent="0.25">
      <c r="A13" s="11">
        <f t="shared" si="1"/>
        <v>7</v>
      </c>
      <c r="B13" s="13">
        <v>1</v>
      </c>
      <c r="C13" s="13">
        <v>1</v>
      </c>
      <c r="D13" s="13">
        <v>1</v>
      </c>
      <c r="E13" s="13">
        <v>0</v>
      </c>
      <c r="F13" s="13">
        <v>1</v>
      </c>
      <c r="G13" s="2">
        <f t="shared" si="0"/>
        <v>4</v>
      </c>
    </row>
    <row r="14" spans="1:10" ht="15.75" x14ac:dyDescent="0.25">
      <c r="A14" s="11">
        <f t="shared" si="1"/>
        <v>8</v>
      </c>
      <c r="B14" s="13">
        <v>1</v>
      </c>
      <c r="C14" s="13">
        <v>1</v>
      </c>
      <c r="D14" s="13">
        <v>1</v>
      </c>
      <c r="E14" s="13">
        <v>1</v>
      </c>
      <c r="F14" s="13">
        <v>0</v>
      </c>
      <c r="G14" s="2">
        <f t="shared" si="0"/>
        <v>4</v>
      </c>
    </row>
    <row r="15" spans="1:10" ht="15.75" x14ac:dyDescent="0.25">
      <c r="A15" s="11">
        <f t="shared" si="1"/>
        <v>9</v>
      </c>
      <c r="B15" s="13">
        <v>0</v>
      </c>
      <c r="C15" s="13">
        <v>1</v>
      </c>
      <c r="D15" s="13">
        <v>1</v>
      </c>
      <c r="E15" s="13">
        <v>0</v>
      </c>
      <c r="F15" s="13">
        <v>1</v>
      </c>
      <c r="G15" s="2">
        <f t="shared" si="0"/>
        <v>3</v>
      </c>
    </row>
    <row r="16" spans="1:10" ht="15.75" x14ac:dyDescent="0.25">
      <c r="A16" s="11">
        <f t="shared" si="1"/>
        <v>10</v>
      </c>
      <c r="B16" s="13">
        <v>1</v>
      </c>
      <c r="C16" s="13">
        <v>1</v>
      </c>
      <c r="D16" s="13">
        <v>1</v>
      </c>
      <c r="E16" s="13">
        <v>1</v>
      </c>
      <c r="F16" s="13">
        <v>1</v>
      </c>
      <c r="G16" s="2">
        <f t="shared" si="0"/>
        <v>5</v>
      </c>
    </row>
    <row r="17" spans="1:7" ht="15.75" x14ac:dyDescent="0.25">
      <c r="A17" s="11">
        <f t="shared" si="1"/>
        <v>11</v>
      </c>
      <c r="B17" s="13">
        <v>1</v>
      </c>
      <c r="C17" s="13">
        <v>1</v>
      </c>
      <c r="D17" s="13">
        <v>1</v>
      </c>
      <c r="E17" s="13">
        <v>0</v>
      </c>
      <c r="F17" s="13">
        <v>1</v>
      </c>
      <c r="G17" s="2">
        <f t="shared" si="0"/>
        <v>4</v>
      </c>
    </row>
    <row r="18" spans="1:7" ht="15.75" x14ac:dyDescent="0.25">
      <c r="A18" s="11">
        <f t="shared" si="1"/>
        <v>12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  <c r="G18" s="2">
        <f t="shared" si="0"/>
        <v>5</v>
      </c>
    </row>
    <row r="19" spans="1:7" ht="15.75" x14ac:dyDescent="0.25">
      <c r="A19" s="11">
        <f t="shared" si="1"/>
        <v>13</v>
      </c>
      <c r="B19" s="13">
        <v>1</v>
      </c>
      <c r="C19" s="13">
        <v>1</v>
      </c>
      <c r="D19" s="13">
        <v>0</v>
      </c>
      <c r="E19" s="13">
        <v>1</v>
      </c>
      <c r="F19" s="13">
        <v>1</v>
      </c>
      <c r="G19" s="2">
        <f t="shared" si="0"/>
        <v>4</v>
      </c>
    </row>
    <row r="20" spans="1:7" ht="15.75" x14ac:dyDescent="0.25">
      <c r="A20" s="11">
        <f t="shared" si="1"/>
        <v>14</v>
      </c>
      <c r="B20" s="13">
        <v>0</v>
      </c>
      <c r="C20" s="13">
        <v>1</v>
      </c>
      <c r="D20" s="13">
        <v>1</v>
      </c>
      <c r="E20" s="13">
        <v>0</v>
      </c>
      <c r="F20" s="13">
        <v>1</v>
      </c>
      <c r="G20" s="2">
        <f t="shared" si="0"/>
        <v>3</v>
      </c>
    </row>
    <row r="21" spans="1:7" ht="15.75" x14ac:dyDescent="0.25">
      <c r="A21" s="11">
        <f t="shared" si="1"/>
        <v>15</v>
      </c>
      <c r="B21" s="13">
        <v>1</v>
      </c>
      <c r="C21" s="13">
        <v>1</v>
      </c>
      <c r="D21" s="13">
        <v>1</v>
      </c>
      <c r="E21" s="13">
        <v>1</v>
      </c>
      <c r="F21" s="13">
        <v>1</v>
      </c>
      <c r="G21" s="2">
        <f t="shared" si="0"/>
        <v>5</v>
      </c>
    </row>
    <row r="22" spans="1:7" ht="15.75" x14ac:dyDescent="0.25">
      <c r="A22" s="11">
        <f t="shared" si="1"/>
        <v>16</v>
      </c>
      <c r="B22" s="13">
        <v>1</v>
      </c>
      <c r="C22" s="13">
        <v>0</v>
      </c>
      <c r="D22" s="13">
        <v>1</v>
      </c>
      <c r="E22" s="13">
        <v>1</v>
      </c>
      <c r="F22" s="13">
        <v>1</v>
      </c>
      <c r="G22" s="2">
        <f t="shared" si="0"/>
        <v>4</v>
      </c>
    </row>
    <row r="23" spans="1:7" ht="15.75" x14ac:dyDescent="0.25">
      <c r="A23" s="11">
        <f t="shared" si="1"/>
        <v>17</v>
      </c>
      <c r="B23" s="13">
        <v>0</v>
      </c>
      <c r="C23" s="13">
        <v>1</v>
      </c>
      <c r="D23" s="13">
        <v>1</v>
      </c>
      <c r="E23" s="13">
        <v>1</v>
      </c>
      <c r="F23" s="13">
        <v>1</v>
      </c>
      <c r="G23" s="2">
        <f t="shared" si="0"/>
        <v>4</v>
      </c>
    </row>
    <row r="24" spans="1:7" ht="15.75" x14ac:dyDescent="0.25">
      <c r="A24" s="11">
        <f t="shared" si="1"/>
        <v>18</v>
      </c>
      <c r="B24" s="13">
        <v>1</v>
      </c>
      <c r="C24" s="13">
        <v>1</v>
      </c>
      <c r="D24" s="13">
        <v>1</v>
      </c>
      <c r="E24" s="13">
        <v>0</v>
      </c>
      <c r="F24" s="13">
        <v>1</v>
      </c>
      <c r="G24" s="2">
        <f t="shared" si="0"/>
        <v>4</v>
      </c>
    </row>
    <row r="25" spans="1:7" ht="15.75" x14ac:dyDescent="0.25">
      <c r="A25" s="11">
        <f t="shared" si="1"/>
        <v>19</v>
      </c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2">
        <f t="shared" si="0"/>
        <v>5</v>
      </c>
    </row>
    <row r="26" spans="1:7" ht="15.75" x14ac:dyDescent="0.25">
      <c r="A26" s="11">
        <f t="shared" si="1"/>
        <v>20</v>
      </c>
      <c r="B26" s="13">
        <v>0</v>
      </c>
      <c r="C26" s="13">
        <v>0</v>
      </c>
      <c r="D26" s="13">
        <v>1</v>
      </c>
      <c r="E26" s="13">
        <v>0</v>
      </c>
      <c r="F26" s="13">
        <v>1</v>
      </c>
      <c r="G26" s="2">
        <f t="shared" si="0"/>
        <v>2</v>
      </c>
    </row>
    <row r="27" spans="1:7" ht="15.75" x14ac:dyDescent="0.25">
      <c r="A27" s="11">
        <f t="shared" si="1"/>
        <v>21</v>
      </c>
      <c r="B27" s="13">
        <v>1</v>
      </c>
      <c r="C27" s="13">
        <v>1</v>
      </c>
      <c r="D27" s="13">
        <v>1</v>
      </c>
      <c r="E27" s="13">
        <v>1</v>
      </c>
      <c r="F27" s="13">
        <v>1</v>
      </c>
      <c r="G27" s="2">
        <f t="shared" si="0"/>
        <v>5</v>
      </c>
    </row>
    <row r="28" spans="1:7" ht="15.75" x14ac:dyDescent="0.25">
      <c r="A28" s="11">
        <f t="shared" si="1"/>
        <v>22</v>
      </c>
      <c r="B28" s="13">
        <v>1</v>
      </c>
      <c r="C28" s="13">
        <v>1</v>
      </c>
      <c r="D28" s="13">
        <v>1</v>
      </c>
      <c r="E28" s="13">
        <v>1</v>
      </c>
      <c r="F28" s="13">
        <v>1</v>
      </c>
      <c r="G28" s="2">
        <f t="shared" si="0"/>
        <v>5</v>
      </c>
    </row>
  </sheetData>
  <mergeCells count="3">
    <mergeCell ref="A4:G4"/>
    <mergeCell ref="A3:G3"/>
    <mergeCell ref="A2:G2"/>
  </mergeCells>
  <dataValidations count="1">
    <dataValidation type="whole" allowBlank="1" showInputMessage="1" showErrorMessage="1" errorTitle="Error en los datos" error="El valor a digitar debe estar entre 0 y 1" promptTitle="Valores Esperados" prompt="Esta celda solo acepta valores entre 0 y 1" sqref="B7:F28">
      <formula1>0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tabSelected="1" workbookViewId="0">
      <selection activeCell="B12" sqref="B12"/>
    </sheetView>
  </sheetViews>
  <sheetFormatPr defaultColWidth="9.140625" defaultRowHeight="15" x14ac:dyDescent="0.25"/>
  <cols>
    <col min="1" max="1" width="11.85546875" customWidth="1"/>
    <col min="2" max="2" width="25.7109375" bestFit="1" customWidth="1"/>
    <col min="3" max="3" width="33.85546875" bestFit="1" customWidth="1"/>
    <col min="4" max="5" width="4.85546875" customWidth="1"/>
    <col min="6" max="6" width="4.42578125" customWidth="1"/>
    <col min="7" max="7" width="4.5703125" customWidth="1"/>
    <col min="8" max="9" width="4.28515625" customWidth="1"/>
    <col min="11" max="11" width="9.140625" bestFit="1" customWidth="1"/>
    <col min="12" max="12" width="14.140625" bestFit="1" customWidth="1"/>
  </cols>
  <sheetData>
    <row r="2" spans="1:17" ht="15.75" x14ac:dyDescent="0.25">
      <c r="A2" s="46" t="s">
        <v>109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7" x14ac:dyDescent="0.25">
      <c r="A3" s="54" t="s">
        <v>83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7" x14ac:dyDescent="0.25">
      <c r="A4" s="47" t="s">
        <v>84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17" x14ac:dyDescent="0.25">
      <c r="A5" s="12"/>
      <c r="B5" s="42"/>
      <c r="C5" s="42"/>
      <c r="D5" s="12"/>
      <c r="E5" s="12"/>
      <c r="F5" s="12"/>
      <c r="G5" s="12"/>
      <c r="H5" s="12"/>
      <c r="I5" s="12"/>
      <c r="J5" s="12"/>
      <c r="K5" s="12"/>
      <c r="L5" s="12"/>
    </row>
    <row r="6" spans="1:17" ht="15.75" thickBot="1" x14ac:dyDescent="0.3">
      <c r="A6" s="12"/>
      <c r="B6" s="42"/>
      <c r="C6" s="42"/>
      <c r="D6" s="12"/>
      <c r="E6" s="12"/>
      <c r="F6" s="12"/>
      <c r="G6" s="12"/>
      <c r="H6" s="12"/>
      <c r="I6" s="12"/>
      <c r="J6" s="12"/>
      <c r="K6" s="12"/>
      <c r="L6" s="12"/>
    </row>
    <row r="7" spans="1:17" x14ac:dyDescent="0.2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7" x14ac:dyDescent="0.25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4"/>
    </row>
    <row r="9" spans="1:17" x14ac:dyDescent="0.2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7" ht="32.25" customHeight="1" thickBot="1" x14ac:dyDescent="0.3">
      <c r="A10" s="35"/>
      <c r="B10" s="36"/>
      <c r="C10" s="36"/>
      <c r="D10" s="36"/>
      <c r="E10" s="36"/>
      <c r="F10" s="36"/>
      <c r="G10" s="37"/>
      <c r="H10" s="37"/>
      <c r="I10" s="37"/>
      <c r="J10" s="37"/>
      <c r="K10" s="37"/>
      <c r="L10" s="38"/>
    </row>
    <row r="11" spans="1:17" ht="33" customHeight="1" thickBot="1" x14ac:dyDescent="0.3">
      <c r="A11" s="45" t="s">
        <v>41</v>
      </c>
      <c r="B11" s="45" t="s">
        <v>36</v>
      </c>
      <c r="C11" s="45" t="s">
        <v>37</v>
      </c>
      <c r="D11" s="45" t="s">
        <v>0</v>
      </c>
      <c r="E11" s="45" t="s">
        <v>1</v>
      </c>
      <c r="F11" s="45" t="s">
        <v>94</v>
      </c>
      <c r="G11" s="45" t="s">
        <v>95</v>
      </c>
      <c r="H11" s="45" t="s">
        <v>2</v>
      </c>
      <c r="I11" s="45" t="s">
        <v>97</v>
      </c>
      <c r="J11" s="45" t="s">
        <v>3</v>
      </c>
      <c r="K11" s="45" t="s">
        <v>4</v>
      </c>
      <c r="L11" s="45" t="s">
        <v>85</v>
      </c>
    </row>
    <row r="12" spans="1:17" ht="15.75" x14ac:dyDescent="0.25">
      <c r="A12" s="24">
        <v>1</v>
      </c>
      <c r="B12" s="2" t="s">
        <v>43</v>
      </c>
      <c r="C12" s="2" t="s">
        <v>72</v>
      </c>
      <c r="D12" s="25">
        <v>20</v>
      </c>
      <c r="E12" s="25">
        <v>17</v>
      </c>
      <c r="F12" s="25">
        <v>16</v>
      </c>
      <c r="G12" s="25">
        <v>22</v>
      </c>
      <c r="H12" s="43">
        <f>Asistencia!AG7</f>
        <v>8</v>
      </c>
      <c r="I12" s="43">
        <f>Participación!G7</f>
        <v>5</v>
      </c>
      <c r="J12" s="25">
        <f>SUM(D12:I12)</f>
        <v>88</v>
      </c>
      <c r="K12" s="40" t="str">
        <f>IF(J12&gt;=90,"A",IF(J12&gt;=80,"B",IF(J12&gt;=70,"C",IF(J12&gt;=60,"D","F"))))</f>
        <v>B</v>
      </c>
      <c r="L12" s="26" t="str">
        <f>IF(J12&lt;70,"REPROBADO","APROBADO")</f>
        <v>APROBADO</v>
      </c>
      <c r="O12" s="55" t="s">
        <v>104</v>
      </c>
      <c r="P12" s="56"/>
      <c r="Q12" s="57"/>
    </row>
    <row r="13" spans="1:17" ht="15.75" x14ac:dyDescent="0.25">
      <c r="A13" s="24">
        <f>1+A12</f>
        <v>2</v>
      </c>
      <c r="B13" s="2" t="s">
        <v>44</v>
      </c>
      <c r="C13" s="2" t="s">
        <v>73</v>
      </c>
      <c r="D13" s="25">
        <v>19</v>
      </c>
      <c r="E13" s="25">
        <v>20</v>
      </c>
      <c r="F13" s="25">
        <v>18</v>
      </c>
      <c r="G13" s="25">
        <v>20</v>
      </c>
      <c r="H13" s="43">
        <f>Asistencia!AG8</f>
        <v>9</v>
      </c>
      <c r="I13" s="43">
        <f>Participación!G8</f>
        <v>5</v>
      </c>
      <c r="J13" s="25">
        <f t="shared" ref="J13:J33" si="0">SUM(D13:I13)</f>
        <v>91</v>
      </c>
      <c r="K13" s="40" t="str">
        <f t="shared" ref="K13:K33" si="1">IF(J13&gt;=90,"A",IF(J13&gt;=80,"B",IF(J13&gt;=70,"C",IF(J13&gt;=60,"D","F"))))</f>
        <v>A</v>
      </c>
      <c r="L13" s="26" t="str">
        <f>IF(J13&lt;70,"REPROBADO","APROBADO")</f>
        <v>APROBADO</v>
      </c>
      <c r="O13" s="23" t="s">
        <v>86</v>
      </c>
      <c r="P13" s="52" t="s">
        <v>91</v>
      </c>
      <c r="Q13" s="53"/>
    </row>
    <row r="14" spans="1:17" ht="15.75" x14ac:dyDescent="0.25">
      <c r="A14" s="24">
        <f t="shared" ref="A14:A33" si="2">1+A13</f>
        <v>3</v>
      </c>
      <c r="B14" s="2" t="s">
        <v>45</v>
      </c>
      <c r="C14" s="2" t="s">
        <v>46</v>
      </c>
      <c r="D14" s="25">
        <v>20</v>
      </c>
      <c r="E14" s="25">
        <v>19</v>
      </c>
      <c r="F14" s="25">
        <v>20</v>
      </c>
      <c r="G14" s="25">
        <v>25</v>
      </c>
      <c r="H14" s="43">
        <f>Asistencia!AG9</f>
        <v>9</v>
      </c>
      <c r="I14" s="43">
        <f>Participación!G9</f>
        <v>4</v>
      </c>
      <c r="J14" s="25">
        <f t="shared" si="0"/>
        <v>97</v>
      </c>
      <c r="K14" s="40" t="str">
        <f>IF(J14&gt;=90,"A",IF(J14&gt;=80,"B",IF(J14&gt;=70,"C",IF(J14&gt;=60,"D","F"))))</f>
        <v>A</v>
      </c>
      <c r="L14" s="26" t="str">
        <f t="shared" ref="L14:L33" si="3">IF(J14&lt;70,"REPROBADO","APROBADO")</f>
        <v>APROBADO</v>
      </c>
      <c r="O14" s="23" t="s">
        <v>87</v>
      </c>
      <c r="P14" s="52" t="s">
        <v>108</v>
      </c>
      <c r="Q14" s="53"/>
    </row>
    <row r="15" spans="1:17" ht="15.75" x14ac:dyDescent="0.25">
      <c r="A15" s="24">
        <f t="shared" si="2"/>
        <v>4</v>
      </c>
      <c r="B15" s="2" t="s">
        <v>47</v>
      </c>
      <c r="C15" s="2" t="s">
        <v>71</v>
      </c>
      <c r="D15" s="25">
        <v>20</v>
      </c>
      <c r="E15" s="25">
        <v>18</v>
      </c>
      <c r="F15" s="25">
        <v>12</v>
      </c>
      <c r="G15" s="25">
        <v>15</v>
      </c>
      <c r="H15" s="43">
        <f>Asistencia!AG10</f>
        <v>7</v>
      </c>
      <c r="I15" s="43">
        <f>Participación!G10</f>
        <v>4</v>
      </c>
      <c r="J15" s="25">
        <f t="shared" si="0"/>
        <v>76</v>
      </c>
      <c r="K15" s="40" t="str">
        <f t="shared" si="1"/>
        <v>C</v>
      </c>
      <c r="L15" s="26" t="str">
        <f t="shared" si="3"/>
        <v>APROBADO</v>
      </c>
      <c r="O15" s="23" t="s">
        <v>88</v>
      </c>
      <c r="P15" s="52" t="s">
        <v>92</v>
      </c>
      <c r="Q15" s="53"/>
    </row>
    <row r="16" spans="1:17" ht="15.75" x14ac:dyDescent="0.25">
      <c r="A16" s="24">
        <f t="shared" si="2"/>
        <v>5</v>
      </c>
      <c r="B16" s="2" t="s">
        <v>48</v>
      </c>
      <c r="C16" s="2" t="s">
        <v>74</v>
      </c>
      <c r="D16" s="25">
        <v>20</v>
      </c>
      <c r="E16" s="25">
        <v>19</v>
      </c>
      <c r="F16" s="25">
        <v>18</v>
      </c>
      <c r="G16" s="25">
        <v>22</v>
      </c>
      <c r="H16" s="43">
        <f>Asistencia!AG11</f>
        <v>8</v>
      </c>
      <c r="I16" s="43">
        <f>Participación!G11</f>
        <v>4</v>
      </c>
      <c r="J16" s="25">
        <f t="shared" si="0"/>
        <v>91</v>
      </c>
      <c r="K16" s="40" t="str">
        <f t="shared" si="1"/>
        <v>A</v>
      </c>
      <c r="L16" s="26" t="str">
        <f t="shared" si="3"/>
        <v>APROBADO</v>
      </c>
      <c r="O16" s="23" t="s">
        <v>89</v>
      </c>
      <c r="P16" s="52" t="s">
        <v>90</v>
      </c>
      <c r="Q16" s="53"/>
    </row>
    <row r="17" spans="1:17" ht="15.75" x14ac:dyDescent="0.25">
      <c r="A17" s="24">
        <f t="shared" si="2"/>
        <v>6</v>
      </c>
      <c r="B17" s="2" t="s">
        <v>49</v>
      </c>
      <c r="C17" s="2" t="s">
        <v>50</v>
      </c>
      <c r="D17" s="25">
        <v>10</v>
      </c>
      <c r="E17" s="25">
        <v>18</v>
      </c>
      <c r="F17" s="25">
        <v>19</v>
      </c>
      <c r="G17" s="25">
        <v>1</v>
      </c>
      <c r="H17" s="43">
        <f>Asistencia!AG12</f>
        <v>7</v>
      </c>
      <c r="I17" s="43">
        <f>Participación!G12</f>
        <v>4</v>
      </c>
      <c r="J17" s="25">
        <f t="shared" si="0"/>
        <v>59</v>
      </c>
      <c r="K17" s="40" t="str">
        <f t="shared" si="1"/>
        <v>F</v>
      </c>
      <c r="L17" s="26" t="str">
        <f t="shared" si="3"/>
        <v>REPROBADO</v>
      </c>
      <c r="O17" s="23" t="s">
        <v>42</v>
      </c>
      <c r="P17" s="52" t="s">
        <v>93</v>
      </c>
      <c r="Q17" s="53"/>
    </row>
    <row r="18" spans="1:17" ht="15.75" x14ac:dyDescent="0.25">
      <c r="A18" s="24">
        <f t="shared" si="2"/>
        <v>7</v>
      </c>
      <c r="B18" s="2" t="s">
        <v>51</v>
      </c>
      <c r="C18" s="2" t="s">
        <v>52</v>
      </c>
      <c r="D18" s="25">
        <v>20</v>
      </c>
      <c r="E18" s="25">
        <v>19</v>
      </c>
      <c r="F18" s="25">
        <v>20</v>
      </c>
      <c r="G18" s="25">
        <v>25</v>
      </c>
      <c r="H18" s="43">
        <f>Asistencia!AG13</f>
        <v>8</v>
      </c>
      <c r="I18" s="43">
        <f>Participación!G13</f>
        <v>4</v>
      </c>
      <c r="J18" s="25">
        <f t="shared" si="0"/>
        <v>96</v>
      </c>
      <c r="K18" s="40" t="str">
        <f t="shared" si="1"/>
        <v>A</v>
      </c>
      <c r="L18" s="26" t="str">
        <f t="shared" si="3"/>
        <v>APROBADO</v>
      </c>
    </row>
    <row r="19" spans="1:17" ht="15.75" x14ac:dyDescent="0.25">
      <c r="A19" s="24">
        <f t="shared" si="2"/>
        <v>8</v>
      </c>
      <c r="B19" s="2" t="s">
        <v>53</v>
      </c>
      <c r="C19" s="2" t="s">
        <v>75</v>
      </c>
      <c r="D19" s="25">
        <v>15</v>
      </c>
      <c r="E19" s="25">
        <v>20</v>
      </c>
      <c r="F19" s="25">
        <v>19</v>
      </c>
      <c r="G19" s="25">
        <v>22</v>
      </c>
      <c r="H19" s="43">
        <f>Asistencia!AG14</f>
        <v>9</v>
      </c>
      <c r="I19" s="43">
        <f>Participación!G14</f>
        <v>4</v>
      </c>
      <c r="J19" s="25">
        <f t="shared" si="0"/>
        <v>89</v>
      </c>
      <c r="K19" s="40" t="str">
        <f t="shared" si="1"/>
        <v>B</v>
      </c>
      <c r="L19" s="26" t="str">
        <f t="shared" si="3"/>
        <v>APROBADO</v>
      </c>
    </row>
    <row r="20" spans="1:17" ht="15.75" x14ac:dyDescent="0.25">
      <c r="A20" s="24">
        <f t="shared" si="2"/>
        <v>9</v>
      </c>
      <c r="B20" s="2" t="s">
        <v>54</v>
      </c>
      <c r="C20" s="2" t="s">
        <v>55</v>
      </c>
      <c r="D20" s="25">
        <v>17</v>
      </c>
      <c r="E20" s="25">
        <v>17</v>
      </c>
      <c r="F20" s="25">
        <v>20</v>
      </c>
      <c r="G20" s="25">
        <v>19</v>
      </c>
      <c r="H20" s="43">
        <f>Asistencia!AG15</f>
        <v>7</v>
      </c>
      <c r="I20" s="43">
        <f>Participación!G15</f>
        <v>3</v>
      </c>
      <c r="J20" s="25">
        <f t="shared" si="0"/>
        <v>83</v>
      </c>
      <c r="K20" s="40" t="str">
        <f t="shared" si="1"/>
        <v>B</v>
      </c>
      <c r="L20" s="26" t="str">
        <f t="shared" si="3"/>
        <v>APROBADO</v>
      </c>
    </row>
    <row r="21" spans="1:17" ht="15.75" x14ac:dyDescent="0.25">
      <c r="A21" s="24">
        <f t="shared" si="2"/>
        <v>10</v>
      </c>
      <c r="B21" s="2" t="s">
        <v>56</v>
      </c>
      <c r="C21" s="2" t="s">
        <v>76</v>
      </c>
      <c r="D21" s="25">
        <v>16</v>
      </c>
      <c r="E21" s="25">
        <v>16</v>
      </c>
      <c r="F21" s="25">
        <v>20</v>
      </c>
      <c r="G21" s="25">
        <v>24</v>
      </c>
      <c r="H21" s="43">
        <f>Asistencia!AG16</f>
        <v>8</v>
      </c>
      <c r="I21" s="43">
        <f>Participación!G16</f>
        <v>5</v>
      </c>
      <c r="J21" s="25">
        <f t="shared" si="0"/>
        <v>89</v>
      </c>
      <c r="K21" s="40" t="str">
        <f t="shared" si="1"/>
        <v>B</v>
      </c>
      <c r="L21" s="26" t="str">
        <f t="shared" si="3"/>
        <v>APROBADO</v>
      </c>
    </row>
    <row r="22" spans="1:17" ht="15.75" x14ac:dyDescent="0.25">
      <c r="A22" s="24">
        <f t="shared" si="2"/>
        <v>11</v>
      </c>
      <c r="B22" s="2" t="s">
        <v>57</v>
      </c>
      <c r="C22" s="2" t="s">
        <v>77</v>
      </c>
      <c r="D22" s="25">
        <v>13</v>
      </c>
      <c r="E22" s="25">
        <v>20</v>
      </c>
      <c r="F22" s="25">
        <v>18</v>
      </c>
      <c r="G22" s="25">
        <v>22</v>
      </c>
      <c r="H22" s="43">
        <f>Asistencia!AG17</f>
        <v>9</v>
      </c>
      <c r="I22" s="43">
        <f>Participación!G17</f>
        <v>4</v>
      </c>
      <c r="J22" s="25">
        <f t="shared" si="0"/>
        <v>86</v>
      </c>
      <c r="K22" s="40" t="str">
        <f t="shared" si="1"/>
        <v>B</v>
      </c>
      <c r="L22" s="26" t="str">
        <f t="shared" si="3"/>
        <v>APROBADO</v>
      </c>
    </row>
    <row r="23" spans="1:17" ht="15.75" x14ac:dyDescent="0.25">
      <c r="A23" s="24">
        <f t="shared" si="2"/>
        <v>12</v>
      </c>
      <c r="B23" s="2" t="s">
        <v>58</v>
      </c>
      <c r="C23" s="2" t="s">
        <v>78</v>
      </c>
      <c r="D23" s="25">
        <v>17</v>
      </c>
      <c r="E23" s="25">
        <v>18</v>
      </c>
      <c r="F23" s="25">
        <v>20</v>
      </c>
      <c r="G23" s="25">
        <v>25</v>
      </c>
      <c r="H23" s="43">
        <f>Asistencia!AG18</f>
        <v>8</v>
      </c>
      <c r="I23" s="43">
        <f>Participación!G18</f>
        <v>5</v>
      </c>
      <c r="J23" s="25">
        <f t="shared" si="0"/>
        <v>93</v>
      </c>
      <c r="K23" s="40" t="str">
        <f t="shared" si="1"/>
        <v>A</v>
      </c>
      <c r="L23" s="26" t="str">
        <f t="shared" si="3"/>
        <v>APROBADO</v>
      </c>
    </row>
    <row r="24" spans="1:17" ht="15.75" x14ac:dyDescent="0.25">
      <c r="A24" s="24">
        <f>1+A23</f>
        <v>13</v>
      </c>
      <c r="B24" s="2" t="s">
        <v>59</v>
      </c>
      <c r="C24" s="2" t="s">
        <v>79</v>
      </c>
      <c r="D24" s="25">
        <v>10</v>
      </c>
      <c r="E24" s="25">
        <v>15</v>
      </c>
      <c r="F24" s="25">
        <v>19</v>
      </c>
      <c r="G24" s="25">
        <v>18</v>
      </c>
      <c r="H24" s="43">
        <f>Asistencia!AG19</f>
        <v>8</v>
      </c>
      <c r="I24" s="43">
        <f>Participación!G19</f>
        <v>4</v>
      </c>
      <c r="J24" s="25">
        <f t="shared" si="0"/>
        <v>74</v>
      </c>
      <c r="K24" s="40" t="str">
        <f t="shared" si="1"/>
        <v>C</v>
      </c>
      <c r="L24" s="26" t="str">
        <f t="shared" si="3"/>
        <v>APROBADO</v>
      </c>
    </row>
    <row r="25" spans="1:17" ht="15.75" x14ac:dyDescent="0.25">
      <c r="A25" s="24">
        <f t="shared" si="2"/>
        <v>14</v>
      </c>
      <c r="B25" s="2" t="s">
        <v>60</v>
      </c>
      <c r="C25" s="2" t="s">
        <v>80</v>
      </c>
      <c r="D25" s="25">
        <v>20</v>
      </c>
      <c r="E25" s="25">
        <v>10</v>
      </c>
      <c r="F25" s="25">
        <v>20</v>
      </c>
      <c r="G25" s="25">
        <v>12</v>
      </c>
      <c r="H25" s="43">
        <f>Asistencia!AG20</f>
        <v>8</v>
      </c>
      <c r="I25" s="43">
        <f>Participación!G20</f>
        <v>3</v>
      </c>
      <c r="J25" s="25">
        <f t="shared" si="0"/>
        <v>73</v>
      </c>
      <c r="K25" s="40" t="str">
        <f t="shared" si="1"/>
        <v>C</v>
      </c>
      <c r="L25" s="26" t="str">
        <f t="shared" si="3"/>
        <v>APROBADO</v>
      </c>
    </row>
    <row r="26" spans="1:17" ht="15.75" x14ac:dyDescent="0.25">
      <c r="A26" s="24">
        <f t="shared" si="2"/>
        <v>15</v>
      </c>
      <c r="B26" s="2" t="s">
        <v>40</v>
      </c>
      <c r="C26" s="2" t="s">
        <v>61</v>
      </c>
      <c r="D26" s="25">
        <v>10</v>
      </c>
      <c r="E26" s="25">
        <v>10</v>
      </c>
      <c r="F26" s="25">
        <v>14</v>
      </c>
      <c r="G26" s="25">
        <v>20</v>
      </c>
      <c r="H26" s="43">
        <f>Asistencia!AG21</f>
        <v>9</v>
      </c>
      <c r="I26" s="43">
        <f>Participación!G21</f>
        <v>5</v>
      </c>
      <c r="J26" s="25">
        <f t="shared" si="0"/>
        <v>68</v>
      </c>
      <c r="K26" s="40" t="str">
        <f t="shared" si="1"/>
        <v>D</v>
      </c>
      <c r="L26" s="26" t="str">
        <f t="shared" si="3"/>
        <v>REPROBADO</v>
      </c>
    </row>
    <row r="27" spans="1:17" ht="15.75" x14ac:dyDescent="0.25">
      <c r="A27" s="24">
        <f t="shared" si="2"/>
        <v>16</v>
      </c>
      <c r="B27" s="2" t="s">
        <v>62</v>
      </c>
      <c r="C27" s="2" t="s">
        <v>81</v>
      </c>
      <c r="D27" s="25">
        <v>20</v>
      </c>
      <c r="E27" s="25">
        <v>15</v>
      </c>
      <c r="F27" s="25">
        <v>18</v>
      </c>
      <c r="G27" s="25">
        <v>25</v>
      </c>
      <c r="H27" s="43">
        <f>Asistencia!AG22</f>
        <v>8</v>
      </c>
      <c r="I27" s="43">
        <f>Participación!G22</f>
        <v>4</v>
      </c>
      <c r="J27" s="25">
        <f t="shared" si="0"/>
        <v>90</v>
      </c>
      <c r="K27" s="40" t="str">
        <f t="shared" si="1"/>
        <v>A</v>
      </c>
      <c r="L27" s="26" t="str">
        <f t="shared" si="3"/>
        <v>APROBADO</v>
      </c>
    </row>
    <row r="28" spans="1:17" ht="15.75" x14ac:dyDescent="0.25">
      <c r="A28" s="24">
        <f t="shared" si="2"/>
        <v>17</v>
      </c>
      <c r="B28" s="2" t="s">
        <v>63</v>
      </c>
      <c r="C28" s="2" t="s">
        <v>64</v>
      </c>
      <c r="D28" s="25">
        <v>19</v>
      </c>
      <c r="E28" s="25">
        <v>14</v>
      </c>
      <c r="F28" s="25">
        <v>16</v>
      </c>
      <c r="G28" s="25">
        <v>24</v>
      </c>
      <c r="H28" s="43">
        <f>Asistencia!AG23</f>
        <v>7</v>
      </c>
      <c r="I28" s="43">
        <f>Participación!G23</f>
        <v>4</v>
      </c>
      <c r="J28" s="25">
        <f t="shared" si="0"/>
        <v>84</v>
      </c>
      <c r="K28" s="40" t="str">
        <f t="shared" si="1"/>
        <v>B</v>
      </c>
      <c r="L28" s="26" t="str">
        <f t="shared" si="3"/>
        <v>APROBADO</v>
      </c>
    </row>
    <row r="29" spans="1:17" ht="15.75" x14ac:dyDescent="0.25">
      <c r="A29" s="24">
        <f t="shared" si="2"/>
        <v>18</v>
      </c>
      <c r="B29" s="2" t="s">
        <v>45</v>
      </c>
      <c r="C29" s="2" t="s">
        <v>65</v>
      </c>
      <c r="D29" s="25">
        <v>20</v>
      </c>
      <c r="E29" s="25">
        <v>17</v>
      </c>
      <c r="F29" s="25">
        <v>20</v>
      </c>
      <c r="G29" s="25">
        <v>23</v>
      </c>
      <c r="H29" s="43">
        <f>Asistencia!AG24</f>
        <v>8</v>
      </c>
      <c r="I29" s="43">
        <f>Participación!G24</f>
        <v>4</v>
      </c>
      <c r="J29" s="25">
        <f t="shared" si="0"/>
        <v>92</v>
      </c>
      <c r="K29" s="40" t="str">
        <f t="shared" si="1"/>
        <v>A</v>
      </c>
      <c r="L29" s="26" t="str">
        <f t="shared" si="3"/>
        <v>APROBADO</v>
      </c>
    </row>
    <row r="30" spans="1:17" ht="15.75" x14ac:dyDescent="0.25">
      <c r="A30" s="24">
        <f t="shared" si="2"/>
        <v>19</v>
      </c>
      <c r="B30" s="2" t="s">
        <v>66</v>
      </c>
      <c r="C30" s="2" t="s">
        <v>67</v>
      </c>
      <c r="D30" s="25">
        <v>18</v>
      </c>
      <c r="E30" s="25">
        <v>20</v>
      </c>
      <c r="F30" s="25">
        <v>18</v>
      </c>
      <c r="G30" s="25">
        <v>19</v>
      </c>
      <c r="H30" s="43">
        <f>Asistencia!AG25</f>
        <v>8</v>
      </c>
      <c r="I30" s="43">
        <f>Participación!G25</f>
        <v>5</v>
      </c>
      <c r="J30" s="25">
        <f t="shared" si="0"/>
        <v>88</v>
      </c>
      <c r="K30" s="40" t="str">
        <f t="shared" si="1"/>
        <v>B</v>
      </c>
      <c r="L30" s="26" t="str">
        <f t="shared" si="3"/>
        <v>APROBADO</v>
      </c>
    </row>
    <row r="31" spans="1:17" ht="15.75" x14ac:dyDescent="0.25">
      <c r="A31" s="24">
        <f t="shared" si="2"/>
        <v>20</v>
      </c>
      <c r="B31" s="2" t="s">
        <v>68</v>
      </c>
      <c r="C31" s="2" t="s">
        <v>69</v>
      </c>
      <c r="D31" s="25">
        <v>10</v>
      </c>
      <c r="E31" s="25">
        <v>12</v>
      </c>
      <c r="F31" s="25">
        <v>14</v>
      </c>
      <c r="G31" s="25">
        <v>23</v>
      </c>
      <c r="H31" s="43">
        <f>Asistencia!AG26</f>
        <v>6</v>
      </c>
      <c r="I31" s="43">
        <f>Participación!G26</f>
        <v>2</v>
      </c>
      <c r="J31" s="25">
        <f t="shared" si="0"/>
        <v>67</v>
      </c>
      <c r="K31" s="40" t="str">
        <f t="shared" si="1"/>
        <v>D</v>
      </c>
      <c r="L31" s="26" t="str">
        <f t="shared" si="3"/>
        <v>REPROBADO</v>
      </c>
    </row>
    <row r="32" spans="1:17" ht="15.75" x14ac:dyDescent="0.25">
      <c r="A32" s="24">
        <f t="shared" si="2"/>
        <v>21</v>
      </c>
      <c r="B32" s="2" t="s">
        <v>106</v>
      </c>
      <c r="C32" s="2" t="s">
        <v>70</v>
      </c>
      <c r="D32" s="25">
        <v>17</v>
      </c>
      <c r="E32" s="25">
        <v>19</v>
      </c>
      <c r="F32" s="25">
        <v>20</v>
      </c>
      <c r="G32" s="25">
        <v>21</v>
      </c>
      <c r="H32" s="43">
        <f>Asistencia!AG27</f>
        <v>9</v>
      </c>
      <c r="I32" s="43">
        <f>Participación!G27</f>
        <v>5</v>
      </c>
      <c r="J32" s="25">
        <f t="shared" si="0"/>
        <v>91</v>
      </c>
      <c r="K32" s="40" t="str">
        <f t="shared" si="1"/>
        <v>A</v>
      </c>
      <c r="L32" s="26" t="str">
        <f t="shared" si="3"/>
        <v>APROBADO</v>
      </c>
    </row>
    <row r="33" spans="1:12" ht="16.5" thickBot="1" x14ac:dyDescent="0.3">
      <c r="A33" s="27">
        <f t="shared" si="2"/>
        <v>22</v>
      </c>
      <c r="B33" s="2" t="s">
        <v>107</v>
      </c>
      <c r="C33" s="2" t="s">
        <v>82</v>
      </c>
      <c r="D33" s="28">
        <v>15</v>
      </c>
      <c r="E33" s="28">
        <v>20</v>
      </c>
      <c r="F33" s="28">
        <v>20</v>
      </c>
      <c r="G33" s="28">
        <v>25</v>
      </c>
      <c r="H33" s="44">
        <f>Asistencia!AG28</f>
        <v>9</v>
      </c>
      <c r="I33" s="43">
        <f>Participación!G28</f>
        <v>5</v>
      </c>
      <c r="J33" s="25">
        <f t="shared" si="0"/>
        <v>94</v>
      </c>
      <c r="K33" s="40" t="str">
        <f t="shared" si="1"/>
        <v>A</v>
      </c>
      <c r="L33" s="26" t="str">
        <f t="shared" si="3"/>
        <v>APROBADO</v>
      </c>
    </row>
  </sheetData>
  <mergeCells count="9">
    <mergeCell ref="P17:Q17"/>
    <mergeCell ref="A2:L2"/>
    <mergeCell ref="A3:L3"/>
    <mergeCell ref="A4:L4"/>
    <mergeCell ref="O12:Q12"/>
    <mergeCell ref="P13:Q13"/>
    <mergeCell ref="P14:Q14"/>
    <mergeCell ref="P15:Q15"/>
    <mergeCell ref="P16:Q16"/>
  </mergeCells>
  <conditionalFormatting sqref="J12:J33">
    <cfRule type="cellIs" dxfId="3" priority="4" operator="lessThan">
      <formula>70</formula>
    </cfRule>
  </conditionalFormatting>
  <conditionalFormatting sqref="L12:L33">
    <cfRule type="containsText" dxfId="2" priority="3" operator="containsText" text="REPROBADO">
      <formula>NOT(ISERROR(SEARCH("REPROBADO",L12)))</formula>
    </cfRule>
  </conditionalFormatting>
  <conditionalFormatting sqref="K12:K33">
    <cfRule type="cellIs" dxfId="1" priority="1" operator="equal">
      <formula>"D"</formula>
    </cfRule>
    <cfRule type="cellIs" dxfId="0" priority="2" operator="equal">
      <formula>"F"</formula>
    </cfRule>
  </conditionalFormatting>
  <dataValidations xWindow="286" yWindow="495" count="3">
    <dataValidation type="whole" allowBlank="1" showInputMessage="1" showErrorMessage="1" errorTitle="Error de Datos" error="Solo puedes digitar valores menor o igual a 20 en esta Celda" promptTitle="Valores Esperado" prompt="Esta celda solo acepta valores entre 0 y 20" sqref="D12:F33">
      <formula1>0</formula1>
      <formula2>20</formula2>
    </dataValidation>
    <dataValidation type="whole" allowBlank="1" showInputMessage="1" showErrorMessage="1" errorTitle="Error de Datos" error="Solo puedes digitar valores menor o igual a 25 en esta Celda" promptTitle="Valores Esperado" prompt="Esta celda solo acepta valores entre 0 y 25" sqref="G12:G33">
      <formula1>0</formula1>
      <formula2>25</formula2>
    </dataValidation>
    <dataValidation type="whole" allowBlank="1" showInputMessage="1" showErrorMessage="1" errorTitle="Error de Datos" error="Solo puedes digitar valores menor o igual a 5 en esta Celda" promptTitle="Valor Esperado" prompt="Esta celda solo acepta valores entre 0 y 5" sqref="I12:I33">
      <formula1>0</formula1>
      <formula2>5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Asistencia</vt:lpstr>
      <vt:lpstr>Participación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2017-08-05T12:15:16Z</dcterms:modified>
</cp:coreProperties>
</file>