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rava\Downloads\"/>
    </mc:Choice>
  </mc:AlternateContent>
  <xr:revisionPtr revIDLastSave="0" documentId="8_{9A5F3FE1-D4FF-4971-9B72-8CCDA64D2041}" xr6:coauthVersionLast="47" xr6:coauthVersionMax="47" xr10:uidLastSave="{00000000-0000-0000-0000-000000000000}"/>
  <bookViews>
    <workbookView xWindow="-108" yWindow="-108" windowWidth="23256" windowHeight="12456" xr2:uid="{7076A21C-285A-4B3B-BF33-5BF8258045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 l="1"/>
  <c r="L13" i="1" s="1"/>
  <c r="R13" i="1"/>
  <c r="R10" i="1"/>
  <c r="R5" i="1"/>
  <c r="L5" i="1"/>
  <c r="J10" i="1"/>
  <c r="L10" i="1" s="1"/>
  <c r="M13" i="1" l="1"/>
  <c r="Q13" i="1"/>
  <c r="N13" i="1"/>
  <c r="M10" i="1"/>
  <c r="Q10" i="1" s="1"/>
  <c r="M5" i="1"/>
  <c r="Q5" i="1" s="1"/>
  <c r="O13" i="1" l="1"/>
  <c r="T13" i="1"/>
  <c r="N10" i="1"/>
  <c r="O10" i="1" s="1"/>
  <c r="N5" i="1"/>
  <c r="O5" i="1" s="1"/>
  <c r="T5" i="1" l="1"/>
</calcChain>
</file>

<file path=xl/sharedStrings.xml><?xml version="1.0" encoding="utf-8"?>
<sst xmlns="http://schemas.openxmlformats.org/spreadsheetml/2006/main" count="103" uniqueCount="54">
  <si>
    <t>Date</t>
  </si>
  <si>
    <t>DocNo with abbr</t>
  </si>
  <si>
    <t>Outlet</t>
  </si>
  <si>
    <t>HSN</t>
  </si>
  <si>
    <t>HSN/SAC</t>
  </si>
  <si>
    <t>Item Name</t>
  </si>
  <si>
    <t>Item Code</t>
  </si>
  <si>
    <t>Gross</t>
  </si>
  <si>
    <t>Discount %</t>
  </si>
  <si>
    <t>Discount</t>
  </si>
  <si>
    <t>Quantity</t>
  </si>
  <si>
    <t>Total Value</t>
  </si>
  <si>
    <t>Taxable Value</t>
  </si>
  <si>
    <t>CGST</t>
  </si>
  <si>
    <t>SGST</t>
  </si>
  <si>
    <t>IGST</t>
  </si>
  <si>
    <t>Cess</t>
  </si>
  <si>
    <t>GST</t>
  </si>
  <si>
    <t>Total Tax</t>
  </si>
  <si>
    <t>Nil or Exempt Value</t>
  </si>
  <si>
    <t>Member</t>
  </si>
  <si>
    <t>GSTINM</t>
  </si>
  <si>
    <t>Item.Brand</t>
  </si>
  <si>
    <t>Item.Category</t>
  </si>
  <si>
    <t>Item.Sub Category</t>
  </si>
  <si>
    <t>Item.MFR Name</t>
  </si>
  <si>
    <t>Extra Fields.VendorNameInPOSSales</t>
  </si>
  <si>
    <t>Item.Main Distributor</t>
  </si>
  <si>
    <t>Additional cess test</t>
  </si>
  <si>
    <t>Banjara Hills</t>
  </si>
  <si>
    <t/>
  </si>
  <si>
    <t>8309946966</t>
  </si>
  <si>
    <t>Arvi Marketing Services</t>
  </si>
  <si>
    <t>24022090-28%+Cess 36%</t>
  </si>
  <si>
    <t>24022090</t>
  </si>
  <si>
    <t>Itc Cigarette</t>
  </si>
  <si>
    <t>Tobacco &amp; Tobacco Accesories</t>
  </si>
  <si>
    <t>Cigarette ,Lighter &amp; Accesories</t>
  </si>
  <si>
    <t>ITC</t>
  </si>
  <si>
    <t>PosSal:BH-596786</t>
  </si>
  <si>
    <t>Wills Classic Ice Burst (20)</t>
  </si>
  <si>
    <t>1010935</t>
  </si>
  <si>
    <t>PosSal:BH-596800</t>
  </si>
  <si>
    <t>9000281108</t>
  </si>
  <si>
    <t>Gold Flake Kings Red (20)</t>
  </si>
  <si>
    <t>1000836</t>
  </si>
  <si>
    <t>Should Be</t>
  </si>
  <si>
    <t>Cess%</t>
  </si>
  <si>
    <t>Additional cess in Item Master</t>
  </si>
  <si>
    <t>PackQty in Item Master</t>
  </si>
  <si>
    <t>Without Discount Case</t>
  </si>
  <si>
    <t>With Discount Case</t>
  </si>
  <si>
    <t>This Product is sold for Rs.1/-</t>
  </si>
  <si>
    <t>Addl Cess Cannot be given Discount. Even if we give away free, Addl Cess has to be Paid. So Total Value cannot be less than Addl.Cess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</si>
</sst>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gt;=10000000]##\,##\,##\,##0.00;[&gt;=100000]##\,##\,##0.00;##,##0.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indexed="9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49" fontId="2" fillId="2" borderId="0" xfId="0" applyNumberFormat="1" applyFont="1" applyFill="1"/>
    <xf numFmtId="14" fontId="2" fillId="2" borderId="0" xfId="0" applyNumberFormat="1" applyFont="1" applyFill="1"/>
    <xf numFmtId="164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E2B7E-CFC1-47D9-A086-4DAF2562E00A}">
  <dimension ref="A1:AF13"/>
  <sheetViews>
    <sheetView tabSelected="1" workbookViewId="0">
      <selection activeCell="A13" sqref="A13"/>
    </sheetView>
  </sheetViews>
  <sheetFormatPr defaultRowHeight="14.4" x14ac:dyDescent="0.3"/>
  <cols>
    <col min="1" max="1" width="10.5546875" bestFit="1" customWidth="1"/>
    <col min="2" max="2" width="16.21875" bestFit="1" customWidth="1"/>
    <col min="3" max="3" width="11.109375" bestFit="1" customWidth="1"/>
    <col min="4" max="4" width="23.109375" bestFit="1" customWidth="1"/>
    <col min="5" max="5" width="10" bestFit="1" customWidth="1"/>
    <col min="6" max="6" width="63.5546875" bestFit="1" customWidth="1"/>
    <col min="7" max="7" width="12" bestFit="1" customWidth="1"/>
    <col min="8" max="8" width="10.6640625" bestFit="1" customWidth="1"/>
    <col min="9" max="9" width="10.21875" bestFit="1" customWidth="1"/>
    <col min="10" max="10" width="9.109375" bestFit="1" customWidth="1"/>
    <col min="11" max="11" width="8.109375" bestFit="1" customWidth="1"/>
    <col min="12" max="12" width="10.6640625" bestFit="1" customWidth="1"/>
    <col min="13" max="13" width="12.44140625" bestFit="1" customWidth="1"/>
    <col min="14" max="15" width="9.109375" bestFit="1" customWidth="1"/>
    <col min="16" max="16" width="4.88671875" bestFit="1" customWidth="1"/>
    <col min="17" max="17" width="6.5546875" bestFit="1" customWidth="1"/>
    <col min="18" max="18" width="17.5546875" bestFit="1" customWidth="1"/>
    <col min="19" max="20" width="9.109375" bestFit="1" customWidth="1"/>
    <col min="21" max="21" width="17.33203125" bestFit="1" customWidth="1"/>
    <col min="22" max="22" width="12" bestFit="1" customWidth="1"/>
    <col min="23" max="23" width="16.44140625" bestFit="1" customWidth="1"/>
    <col min="24" max="24" width="36" bestFit="1" customWidth="1"/>
    <col min="25" max="25" width="27.21875" bestFit="1" customWidth="1"/>
    <col min="26" max="26" width="54.44140625" bestFit="1" customWidth="1"/>
    <col min="27" max="27" width="32.88671875" bestFit="1" customWidth="1"/>
    <col min="28" max="28" width="32.33203125" bestFit="1" customWidth="1"/>
    <col min="29" max="29" width="34.109375" bestFit="1" customWidth="1"/>
    <col min="30" max="30" width="6.5546875" bestFit="1" customWidth="1"/>
    <col min="31" max="31" width="20.33203125" bestFit="1" customWidth="1"/>
    <col min="32" max="32" width="22.77734375" bestFit="1" customWidth="1"/>
  </cols>
  <sheetData>
    <row r="1" spans="1:32" x14ac:dyDescent="0.3">
      <c r="A1" s="6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28</v>
      </c>
      <c r="S1" s="7" t="s">
        <v>17</v>
      </c>
      <c r="T1" s="7" t="s">
        <v>18</v>
      </c>
      <c r="U1" s="7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47</v>
      </c>
      <c r="AE1" s="5" t="s">
        <v>49</v>
      </c>
      <c r="AF1" s="7" t="s">
        <v>48</v>
      </c>
    </row>
    <row r="2" spans="1:32" x14ac:dyDescent="0.3">
      <c r="A2" s="4" t="s">
        <v>50</v>
      </c>
    </row>
    <row r="3" spans="1:32" x14ac:dyDescent="0.3">
      <c r="A3" s="2">
        <v>45559</v>
      </c>
      <c r="B3" s="1" t="s">
        <v>42</v>
      </c>
      <c r="C3" s="1" t="s">
        <v>29</v>
      </c>
      <c r="D3" s="1" t="s">
        <v>33</v>
      </c>
      <c r="E3" s="1" t="s">
        <v>34</v>
      </c>
      <c r="F3" s="1" t="s">
        <v>44</v>
      </c>
      <c r="G3" s="1" t="s">
        <v>45</v>
      </c>
      <c r="H3" s="3">
        <v>1360</v>
      </c>
      <c r="I3" s="3"/>
      <c r="J3" s="3"/>
      <c r="K3" s="3">
        <v>4</v>
      </c>
      <c r="L3" s="3">
        <v>1360</v>
      </c>
      <c r="M3" s="3">
        <v>829.27</v>
      </c>
      <c r="N3" s="3">
        <v>116.1</v>
      </c>
      <c r="O3" s="3">
        <v>116.1</v>
      </c>
      <c r="P3" s="3"/>
      <c r="Q3" s="3">
        <v>298.54000000000002</v>
      </c>
      <c r="R3" s="3">
        <v>333.6</v>
      </c>
      <c r="S3" s="3">
        <v>28</v>
      </c>
      <c r="T3" s="3">
        <v>232.2</v>
      </c>
      <c r="U3" s="3"/>
      <c r="V3" s="1" t="s">
        <v>43</v>
      </c>
      <c r="W3" s="1" t="s">
        <v>30</v>
      </c>
      <c r="X3" t="s">
        <v>35</v>
      </c>
      <c r="Y3" t="s">
        <v>36</v>
      </c>
      <c r="Z3" t="s">
        <v>37</v>
      </c>
      <c r="AA3" t="s">
        <v>38</v>
      </c>
      <c r="AB3">
        <v>0</v>
      </c>
      <c r="AC3" t="s">
        <v>32</v>
      </c>
      <c r="AD3">
        <v>36</v>
      </c>
      <c r="AE3">
        <v>20</v>
      </c>
      <c r="AF3" s="3">
        <v>4.17</v>
      </c>
    </row>
    <row r="4" spans="1:32" x14ac:dyDescent="0.3">
      <c r="A4" t="s">
        <v>46</v>
      </c>
    </row>
    <row r="5" spans="1:32" x14ac:dyDescent="0.3">
      <c r="A5" s="2">
        <v>45559</v>
      </c>
      <c r="B5" s="1" t="s">
        <v>42</v>
      </c>
      <c r="C5" s="1" t="s">
        <v>29</v>
      </c>
      <c r="D5" s="1" t="s">
        <v>33</v>
      </c>
      <c r="E5" s="1" t="s">
        <v>34</v>
      </c>
      <c r="F5" s="1" t="s">
        <v>44</v>
      </c>
      <c r="G5" s="1" t="s">
        <v>45</v>
      </c>
      <c r="H5" s="3">
        <v>1360</v>
      </c>
      <c r="I5" s="3"/>
      <c r="J5" s="3"/>
      <c r="K5" s="3">
        <v>4</v>
      </c>
      <c r="L5" s="3">
        <f>H5-J5</f>
        <v>1360</v>
      </c>
      <c r="M5" s="3">
        <f>(L5-R5)*100/(100+S5+AD5)</f>
        <v>625.8536585365855</v>
      </c>
      <c r="N5" s="3">
        <f>+M5*S5%/2</f>
        <v>87.619512195121985</v>
      </c>
      <c r="O5" s="3">
        <f>+N5</f>
        <v>87.619512195121985</v>
      </c>
      <c r="P5" s="3"/>
      <c r="Q5" s="3">
        <f>+M5*AD5%</f>
        <v>225.30731707317076</v>
      </c>
      <c r="R5" s="3">
        <f>+K5*AE5*AF5</f>
        <v>333.6</v>
      </c>
      <c r="S5" s="3">
        <v>28</v>
      </c>
      <c r="T5" s="3">
        <f>+N5+O5+P5</f>
        <v>175.23902439024397</v>
      </c>
      <c r="U5" s="3"/>
      <c r="V5" s="1" t="s">
        <v>43</v>
      </c>
      <c r="W5" s="1" t="s">
        <v>30</v>
      </c>
      <c r="X5" t="s">
        <v>35</v>
      </c>
      <c r="Y5" t="s">
        <v>36</v>
      </c>
      <c r="Z5" t="s">
        <v>37</v>
      </c>
      <c r="AA5" t="s">
        <v>38</v>
      </c>
      <c r="AB5">
        <v>0</v>
      </c>
      <c r="AC5" t="s">
        <v>32</v>
      </c>
      <c r="AD5">
        <v>36</v>
      </c>
      <c r="AE5">
        <v>20</v>
      </c>
      <c r="AF5" s="3">
        <v>4.17</v>
      </c>
    </row>
    <row r="7" spans="1:32" x14ac:dyDescent="0.3">
      <c r="A7" s="4" t="s">
        <v>51</v>
      </c>
      <c r="C7" t="s">
        <v>52</v>
      </c>
      <c r="E7" t="s">
        <v>53</v>
      </c>
    </row>
    <row r="8" spans="1:32" x14ac:dyDescent="0.3">
      <c r="A8" s="2">
        <v>45559</v>
      </c>
      <c r="B8" s="1" t="s">
        <v>39</v>
      </c>
      <c r="C8" s="1" t="s">
        <v>29</v>
      </c>
      <c r="D8" s="1" t="s">
        <v>33</v>
      </c>
      <c r="E8" s="1" t="s">
        <v>34</v>
      </c>
      <c r="F8" s="1" t="s">
        <v>40</v>
      </c>
      <c r="G8" s="1" t="s">
        <v>41</v>
      </c>
      <c r="H8" s="3">
        <v>340</v>
      </c>
      <c r="I8" s="3"/>
      <c r="J8" s="3">
        <v>339</v>
      </c>
      <c r="K8" s="3">
        <v>1</v>
      </c>
      <c r="L8" s="3">
        <v>1</v>
      </c>
      <c r="M8" s="3">
        <v>0.61</v>
      </c>
      <c r="N8" s="3">
        <v>0.09</v>
      </c>
      <c r="O8" s="3">
        <v>0.09</v>
      </c>
      <c r="P8" s="3"/>
      <c r="Q8" s="3">
        <v>0.22</v>
      </c>
      <c r="R8" s="3">
        <v>83.4</v>
      </c>
      <c r="S8" s="3">
        <v>28</v>
      </c>
      <c r="T8" s="3">
        <v>0.17</v>
      </c>
      <c r="U8" s="3"/>
      <c r="V8" s="1" t="s">
        <v>31</v>
      </c>
      <c r="W8" s="1" t="s">
        <v>30</v>
      </c>
      <c r="X8" t="s">
        <v>35</v>
      </c>
      <c r="Y8" t="s">
        <v>36</v>
      </c>
      <c r="Z8" t="s">
        <v>37</v>
      </c>
      <c r="AA8" t="s">
        <v>38</v>
      </c>
      <c r="AB8">
        <v>0</v>
      </c>
      <c r="AC8" t="s">
        <v>32</v>
      </c>
      <c r="AD8">
        <v>36</v>
      </c>
      <c r="AE8">
        <v>20</v>
      </c>
      <c r="AF8" s="3">
        <v>4.17</v>
      </c>
    </row>
    <row r="9" spans="1:32" x14ac:dyDescent="0.3">
      <c r="A9" t="s">
        <v>46</v>
      </c>
    </row>
    <row r="10" spans="1:32" x14ac:dyDescent="0.3">
      <c r="A10" s="2">
        <v>45559</v>
      </c>
      <c r="B10" s="1" t="s">
        <v>39</v>
      </c>
      <c r="C10" s="1" t="s">
        <v>29</v>
      </c>
      <c r="D10" s="1" t="s">
        <v>33</v>
      </c>
      <c r="E10" s="1" t="s">
        <v>34</v>
      </c>
      <c r="F10" s="1" t="s">
        <v>40</v>
      </c>
      <c r="G10" s="1" t="s">
        <v>41</v>
      </c>
      <c r="H10" s="3">
        <v>340</v>
      </c>
      <c r="I10" s="3"/>
      <c r="J10" s="3">
        <f>+H10-83.4-1</f>
        <v>255.60000000000002</v>
      </c>
      <c r="K10" s="3">
        <v>1</v>
      </c>
      <c r="L10" s="3">
        <f>H10-J10</f>
        <v>84.399999999999977</v>
      </c>
      <c r="M10" s="3">
        <f>(L10-R10)*100/(100+S10+AD10)</f>
        <v>0.60975609756095828</v>
      </c>
      <c r="N10" s="3">
        <f>+M10*S10%/2</f>
        <v>8.5365853658534163E-2</v>
      </c>
      <c r="O10" s="3">
        <f>+N10</f>
        <v>8.5365853658534163E-2</v>
      </c>
      <c r="P10" s="3"/>
      <c r="Q10" s="3">
        <f>+M10*AD10%</f>
        <v>0.21951219512194498</v>
      </c>
      <c r="R10" s="3">
        <f>+K10*AE10*AF10</f>
        <v>83.4</v>
      </c>
      <c r="S10" s="3">
        <v>28</v>
      </c>
      <c r="T10" s="3">
        <v>0.17</v>
      </c>
      <c r="U10" s="3"/>
      <c r="V10" s="1" t="s">
        <v>31</v>
      </c>
      <c r="W10" s="1" t="s">
        <v>30</v>
      </c>
      <c r="X10" t="s">
        <v>35</v>
      </c>
      <c r="Y10" t="s">
        <v>36</v>
      </c>
      <c r="Z10" t="s">
        <v>37</v>
      </c>
      <c r="AA10" t="s">
        <v>38</v>
      </c>
      <c r="AB10">
        <v>0</v>
      </c>
      <c r="AC10" t="s">
        <v>32</v>
      </c>
      <c r="AD10">
        <v>36</v>
      </c>
      <c r="AE10">
        <v>20</v>
      </c>
      <c r="AF10" s="3">
        <v>4.17</v>
      </c>
    </row>
    <row r="13" spans="1:32" x14ac:dyDescent="0.3">
      <c r="A13" s="2">
        <v>45559</v>
      </c>
      <c r="B13" s="1" t="s">
        <v>42</v>
      </c>
      <c r="C13" s="1" t="s">
        <v>29</v>
      </c>
      <c r="D13" s="1" t="s">
        <v>33</v>
      </c>
      <c r="E13" s="1" t="s">
        <v>34</v>
      </c>
      <c r="F13" s="1" t="s">
        <v>44</v>
      </c>
      <c r="G13" s="1" t="s">
        <v>45</v>
      </c>
      <c r="H13" s="3">
        <f>1360/4</f>
        <v>340</v>
      </c>
      <c r="I13" s="3"/>
      <c r="J13" s="3"/>
      <c r="K13" s="3">
        <v>1</v>
      </c>
      <c r="L13" s="3">
        <f>H13-J13</f>
        <v>340</v>
      </c>
      <c r="M13" s="3">
        <f>(L13-R13)*100/(100+S13+AD13)</f>
        <v>156.46341463414637</v>
      </c>
      <c r="N13" s="3">
        <f>+M13*S13%/2</f>
        <v>21.904878048780496</v>
      </c>
      <c r="O13" s="3">
        <f>+N13</f>
        <v>21.904878048780496</v>
      </c>
      <c r="P13" s="3"/>
      <c r="Q13" s="3">
        <f>+M13*AD13%</f>
        <v>56.326829268292691</v>
      </c>
      <c r="R13" s="3">
        <f>+K13*AE13*AF13</f>
        <v>83.4</v>
      </c>
      <c r="S13" s="3">
        <v>28</v>
      </c>
      <c r="T13" s="3">
        <f>+N13+O13+P13</f>
        <v>43.809756097560992</v>
      </c>
      <c r="U13" s="3"/>
      <c r="V13" s="1" t="s">
        <v>43</v>
      </c>
      <c r="W13" s="1" t="s">
        <v>30</v>
      </c>
      <c r="X13" t="s">
        <v>35</v>
      </c>
      <c r="Y13" t="s">
        <v>36</v>
      </c>
      <c r="Z13" t="s">
        <v>37</v>
      </c>
      <c r="AA13" t="s">
        <v>38</v>
      </c>
      <c r="AB13">
        <v>0</v>
      </c>
      <c r="AC13" t="s">
        <v>32</v>
      </c>
      <c r="AD13">
        <v>36</v>
      </c>
      <c r="AE13">
        <v>20</v>
      </c>
      <c r="AF13" s="3">
        <v>4.17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Sravankumar Reddy</dc:creator>
  <cp:lastModifiedBy>Sravankumar Reddy</cp:lastModifiedBy>
  <dcterms:created xsi:type="dcterms:W3CDTF">2024-09-24T12:02:16Z</dcterms:created>
  <dcterms:modified xsi:type="dcterms:W3CDTF">2024-09-24T12:51:53Z</dcterms:modified>
</cp:coreProperties>
</file>