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3" r:id="rId2"/>
    <sheet name="Sheet4" sheetId="5" r:id="rId3"/>
    <sheet name="Sheet3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3" i="3" l="1"/>
  <c r="R42" i="3"/>
  <c r="R43" i="3"/>
  <c r="R4" i="3"/>
  <c r="R5" i="3"/>
  <c r="R6" i="3"/>
  <c r="R7" i="3"/>
  <c r="R48" i="3"/>
  <c r="R65" i="3"/>
  <c r="R60" i="3"/>
  <c r="R44" i="3"/>
  <c r="R55" i="3"/>
  <c r="R8" i="3"/>
  <c r="R9" i="3"/>
  <c r="R10" i="3"/>
  <c r="R45" i="3"/>
  <c r="R37" i="3"/>
  <c r="R17" i="3"/>
  <c r="R49" i="3"/>
  <c r="R12" i="3"/>
  <c r="R38" i="3"/>
  <c r="R13" i="3"/>
  <c r="R56" i="3"/>
  <c r="R46" i="3"/>
  <c r="R21" i="3"/>
  <c r="R50" i="3"/>
  <c r="R27" i="3"/>
  <c r="R23" i="3"/>
  <c r="R36" i="3"/>
  <c r="R20" i="3"/>
  <c r="R57" i="3"/>
  <c r="R51" i="3"/>
  <c r="R52" i="3"/>
  <c r="R18" i="3"/>
  <c r="R53" i="3"/>
  <c r="R54" i="3"/>
  <c r="R19" i="3"/>
  <c r="R22" i="3"/>
  <c r="R59" i="3"/>
  <c r="R14" i="3"/>
  <c r="R11" i="3"/>
  <c r="R39" i="3"/>
  <c r="R16" i="3"/>
  <c r="R61" i="3"/>
  <c r="R58" i="3"/>
  <c r="R24" i="3"/>
  <c r="R25" i="3"/>
  <c r="R41" i="3"/>
  <c r="R26" i="3"/>
  <c r="R15" i="3"/>
  <c r="R28" i="3"/>
  <c r="R29" i="3"/>
  <c r="R30" i="3"/>
  <c r="R31" i="3"/>
  <c r="R32" i="3"/>
  <c r="R62" i="3"/>
  <c r="R63" i="3"/>
  <c r="R33" i="3"/>
  <c r="R34" i="3"/>
  <c r="R35" i="3"/>
  <c r="R64" i="3"/>
  <c r="R40" i="3"/>
  <c r="R47" i="3"/>
  <c r="O66" i="3"/>
  <c r="Q6" i="3"/>
  <c r="Q7" i="3"/>
  <c r="Q9" i="3"/>
  <c r="Q3" i="3"/>
  <c r="Q13" i="3"/>
  <c r="Q14" i="3"/>
  <c r="Q4" i="3"/>
  <c r="Q19" i="3"/>
  <c r="Q17" i="3"/>
  <c r="Q20" i="3"/>
  <c r="Q30" i="3"/>
  <c r="Q12" i="3"/>
  <c r="Q26" i="3"/>
  <c r="Q22" i="3"/>
  <c r="Q24" i="3"/>
  <c r="Q25" i="3"/>
  <c r="Q15" i="3"/>
  <c r="Q11" i="3"/>
  <c r="Q33" i="3"/>
  <c r="Q16" i="3"/>
  <c r="Q10" i="3"/>
  <c r="Q18" i="3"/>
  <c r="Q21" i="3"/>
  <c r="Q8" i="3"/>
  <c r="Q27" i="3"/>
  <c r="Q23" i="3"/>
  <c r="Q32" i="3"/>
  <c r="Q57" i="3"/>
  <c r="Q38" i="3"/>
  <c r="Q55" i="3"/>
  <c r="Q44" i="3"/>
  <c r="Q56" i="3"/>
  <c r="Q45" i="3"/>
  <c r="Q43" i="3"/>
  <c r="Q36" i="3"/>
  <c r="Q47" i="3"/>
  <c r="Q50" i="3"/>
  <c r="Q29" i="3"/>
  <c r="Q41" i="3"/>
  <c r="Q52" i="3"/>
  <c r="Q42" i="3"/>
  <c r="Q35" i="3"/>
  <c r="Q48" i="3"/>
  <c r="Q40" i="3"/>
  <c r="Q39" i="3"/>
  <c r="Q62" i="3"/>
  <c r="Q53" i="3"/>
  <c r="Q46" i="3"/>
  <c r="Q31" i="3"/>
  <c r="Q61" i="3"/>
  <c r="Q37" i="3"/>
  <c r="Q28" i="3"/>
  <c r="Q54" i="3"/>
  <c r="Q59" i="3"/>
  <c r="Q60" i="3"/>
  <c r="Q34" i="3"/>
  <c r="Q58" i="3"/>
  <c r="Q49" i="3"/>
  <c r="Q51" i="3"/>
  <c r="Q63" i="3"/>
  <c r="Q65" i="3"/>
  <c r="Q64" i="3"/>
  <c r="Q5" i="3"/>
  <c r="P66" i="3" l="1"/>
  <c r="Q66" i="3" l="1"/>
  <c r="N66" i="3" l="1"/>
  <c r="B36" i="3"/>
  <c r="B34" i="3"/>
  <c r="B51" i="3"/>
  <c r="B45" i="3"/>
  <c r="B43" i="3"/>
  <c r="B8" i="3"/>
  <c r="B6" i="3"/>
  <c r="B7" i="3"/>
  <c r="B62" i="3"/>
  <c r="B61" i="3"/>
  <c r="B60" i="3"/>
  <c r="B25" i="3"/>
  <c r="B24" i="3"/>
  <c r="B22" i="3"/>
  <c r="B11" i="3"/>
  <c r="B10" i="3"/>
  <c r="B9" i="3"/>
  <c r="B33" i="3"/>
  <c r="B30" i="3"/>
  <c r="B32" i="3"/>
  <c r="B59" i="3"/>
  <c r="B58" i="3"/>
  <c r="B57" i="3"/>
  <c r="B54" i="3"/>
  <c r="B52" i="3"/>
  <c r="B53" i="3"/>
  <c r="B40" i="3"/>
  <c r="B39" i="3"/>
  <c r="B38" i="3"/>
  <c r="B5" i="3"/>
  <c r="B4" i="3"/>
  <c r="B3" i="3"/>
  <c r="B42" i="3"/>
  <c r="B37" i="3"/>
  <c r="B41" i="3"/>
  <c r="B63" i="3"/>
  <c r="O66" i="1" l="1"/>
  <c r="N44" i="1" l="1"/>
  <c r="N5" i="1" l="1"/>
  <c r="N8" i="1"/>
  <c r="N11" i="1"/>
  <c r="N14" i="1"/>
  <c r="N17" i="1"/>
  <c r="N20" i="1"/>
  <c r="N23" i="1"/>
  <c r="N26" i="1"/>
  <c r="N29" i="1"/>
  <c r="N32" i="1"/>
  <c r="N35" i="1" l="1"/>
  <c r="N38" i="1"/>
  <c r="N41" i="1"/>
  <c r="N48" i="1"/>
  <c r="N56" i="1"/>
  <c r="N59" i="1"/>
  <c r="N62" i="1"/>
  <c r="N53" i="1"/>
  <c r="B40" i="1" l="1"/>
  <c r="B37" i="1"/>
  <c r="B7" i="1"/>
  <c r="B36" i="1"/>
  <c r="B35" i="1"/>
  <c r="B28" i="1"/>
  <c r="B6" i="1"/>
  <c r="B5" i="1"/>
  <c r="B19" i="1"/>
  <c r="B27" i="1"/>
  <c r="B22" i="1"/>
  <c r="B21" i="1"/>
  <c r="B18" i="1"/>
  <c r="B20" i="1"/>
  <c r="B25" i="1"/>
  <c r="B26" i="1"/>
  <c r="B17" i="1"/>
  <c r="B24" i="1"/>
  <c r="B10" i="1"/>
  <c r="B55" i="1"/>
  <c r="B39" i="1"/>
  <c r="B38" i="1"/>
  <c r="B13" i="1"/>
  <c r="B23" i="1"/>
  <c r="B12" i="1"/>
  <c r="B3" i="1"/>
  <c r="B11" i="1"/>
  <c r="B9" i="1"/>
  <c r="B58" i="1"/>
  <c r="B34" i="1"/>
  <c r="B33" i="1"/>
  <c r="B8" i="1"/>
  <c r="B54" i="1"/>
  <c r="B57" i="1"/>
  <c r="B53" i="1"/>
  <c r="B32" i="1"/>
  <c r="E51" i="1" l="1"/>
  <c r="N50" i="1"/>
  <c r="E48" i="3"/>
</calcChain>
</file>

<file path=xl/sharedStrings.xml><?xml version="1.0" encoding="utf-8"?>
<sst xmlns="http://schemas.openxmlformats.org/spreadsheetml/2006/main" count="448" uniqueCount="260">
  <si>
    <t>学号</t>
    <phoneticPr fontId="1" type="noConversion"/>
  </si>
  <si>
    <t>姓名</t>
    <phoneticPr fontId="1" type="noConversion"/>
  </si>
  <si>
    <t>孙康灵</t>
    <phoneticPr fontId="2" type="noConversion"/>
  </si>
  <si>
    <t>陈晨浩</t>
    <phoneticPr fontId="2" type="noConversion"/>
  </si>
  <si>
    <t>夏鸿飞</t>
    <phoneticPr fontId="2" type="noConversion"/>
  </si>
  <si>
    <t>组号</t>
    <phoneticPr fontId="1" type="noConversion"/>
  </si>
  <si>
    <t>性能测试（20分）</t>
    <phoneticPr fontId="1" type="noConversion"/>
  </si>
  <si>
    <t>场景设计（10分）</t>
    <phoneticPr fontId="1" type="noConversion"/>
  </si>
  <si>
    <t>测试执行与结果分析（10分）</t>
    <phoneticPr fontId="1" type="noConversion"/>
  </si>
  <si>
    <t>用例规模（15分）</t>
    <phoneticPr fontId="1" type="noConversion"/>
  </si>
  <si>
    <t>用例设计（15分）</t>
    <phoneticPr fontId="1" type="noConversion"/>
  </si>
  <si>
    <t>测试执行与结果记录（15分）</t>
    <phoneticPr fontId="1" type="noConversion"/>
  </si>
  <si>
    <t>用户界面测试（15分）</t>
    <phoneticPr fontId="1" type="noConversion"/>
  </si>
  <si>
    <t>测试总结（10分）</t>
    <phoneticPr fontId="1" type="noConversion"/>
  </si>
  <si>
    <t>白盒测试(10分）
逻辑覆盖加分
以代码风格为主</t>
    <phoneticPr fontId="1" type="noConversion"/>
  </si>
  <si>
    <t>功能测试（45分）
被测功能点介绍、设计过程、用例集与结果</t>
    <phoneticPr fontId="1" type="noConversion"/>
  </si>
  <si>
    <t>NULL</t>
    <phoneticPr fontId="1" type="noConversion"/>
  </si>
  <si>
    <t>备注</t>
    <phoneticPr fontId="1" type="noConversion"/>
  </si>
  <si>
    <t>35%，部分功能测试，性能测试，兼容测试</t>
    <phoneticPr fontId="1" type="noConversion"/>
  </si>
  <si>
    <t>茅祥宇　</t>
  </si>
  <si>
    <t>张丽霞　</t>
  </si>
  <si>
    <t>张柏强　</t>
  </si>
  <si>
    <t>山超　</t>
  </si>
  <si>
    <t>潘胜好　</t>
  </si>
  <si>
    <t>刘兆祯　</t>
  </si>
  <si>
    <t>吴佳峰　</t>
  </si>
  <si>
    <t>杨天宇　</t>
  </si>
  <si>
    <t>温成楷　</t>
  </si>
  <si>
    <t>王磊　</t>
  </si>
  <si>
    <t>王琳　</t>
  </si>
  <si>
    <t>陈旭怡　</t>
  </si>
  <si>
    <t>田雨健　</t>
  </si>
  <si>
    <t>潘教彪　</t>
  </si>
  <si>
    <t>孙克　</t>
  </si>
  <si>
    <t>王斌斌　</t>
  </si>
  <si>
    <t>王浩洁　</t>
  </si>
  <si>
    <t>祝欣宁　</t>
  </si>
  <si>
    <t>包兴翔　</t>
  </si>
  <si>
    <t>秦天　</t>
  </si>
  <si>
    <t>陆晓鹏　</t>
  </si>
  <si>
    <t>孔涵琦　</t>
  </si>
  <si>
    <t>王文煜　</t>
  </si>
  <si>
    <t>蔡诚羊　</t>
  </si>
  <si>
    <t>陈灵吉　</t>
  </si>
  <si>
    <t>叶绍君　</t>
  </si>
  <si>
    <t>陈启润　</t>
  </si>
  <si>
    <t>张顶　</t>
  </si>
  <si>
    <t>张家恺　</t>
  </si>
  <si>
    <t>胡益凯　</t>
  </si>
  <si>
    <t>吴耀　</t>
  </si>
  <si>
    <t>章剑亮　</t>
  </si>
  <si>
    <t>陈安怡　</t>
  </si>
  <si>
    <t>黄思佳　</t>
  </si>
  <si>
    <t>周熙　</t>
  </si>
  <si>
    <t>吴诚　</t>
  </si>
  <si>
    <t>吴科峰　</t>
  </si>
  <si>
    <t>汪晨阳　</t>
  </si>
  <si>
    <t>陈王栋　</t>
  </si>
  <si>
    <t>林海燕　</t>
  </si>
  <si>
    <t>林金波　</t>
  </si>
  <si>
    <t>楼一强　</t>
  </si>
  <si>
    <t>钮飞虎　</t>
  </si>
  <si>
    <t>任志斌　</t>
  </si>
  <si>
    <t>李鑫时　</t>
  </si>
  <si>
    <t>施观荣　</t>
  </si>
  <si>
    <t>潘志伟　</t>
  </si>
  <si>
    <t>陈先友　</t>
  </si>
  <si>
    <t>薛纪杰　</t>
  </si>
  <si>
    <t>林练栋　</t>
  </si>
  <si>
    <t>章锦标　</t>
  </si>
  <si>
    <t>谢隆豪　</t>
  </si>
  <si>
    <t>郑晓龙　</t>
  </si>
  <si>
    <t>罗文浩　</t>
  </si>
  <si>
    <t>任马冬　</t>
  </si>
  <si>
    <t>郑旭　</t>
  </si>
  <si>
    <t>尤宇航　</t>
  </si>
  <si>
    <t>虞翔宇　</t>
  </si>
  <si>
    <t>占金穗　</t>
  </si>
  <si>
    <t>陈泽鑫　</t>
  </si>
  <si>
    <t>35%，大部分功能测试、大部分用户界面测试</t>
    <phoneticPr fontId="1" type="noConversion"/>
  </si>
  <si>
    <t>30%，单元测试，部分功能测试，部分界面测试</t>
    <phoneticPr fontId="1" type="noConversion"/>
  </si>
  <si>
    <t>加分项</t>
    <phoneticPr fontId="1" type="noConversion"/>
  </si>
  <si>
    <t>40%，功能，文档，其他</t>
    <phoneticPr fontId="1" type="noConversion"/>
  </si>
  <si>
    <t>30%，性能，用户界面</t>
    <phoneticPr fontId="1" type="noConversion"/>
  </si>
  <si>
    <t>30%，单元，界面</t>
    <phoneticPr fontId="1" type="noConversion"/>
  </si>
  <si>
    <t>白盒、界面、文档</t>
    <phoneticPr fontId="1" type="noConversion"/>
  </si>
  <si>
    <t>性能</t>
    <phoneticPr fontId="1" type="noConversion"/>
  </si>
  <si>
    <t>功能</t>
    <phoneticPr fontId="1" type="noConversion"/>
  </si>
  <si>
    <t>40%，白盒，文档</t>
    <phoneticPr fontId="1" type="noConversion"/>
  </si>
  <si>
    <t>30%，性能，界面</t>
    <phoneticPr fontId="1" type="noConversion"/>
  </si>
  <si>
    <t>性能，界面</t>
    <phoneticPr fontId="1" type="noConversion"/>
  </si>
  <si>
    <t>白盒</t>
    <phoneticPr fontId="1" type="noConversion"/>
  </si>
  <si>
    <t>30%，功能，性能</t>
    <phoneticPr fontId="1" type="noConversion"/>
  </si>
  <si>
    <t>25%，功能，界面</t>
    <phoneticPr fontId="1" type="noConversion"/>
  </si>
  <si>
    <t>25%，功能，白盒，活动管理</t>
    <phoneticPr fontId="1" type="noConversion"/>
  </si>
  <si>
    <t>31%，性能</t>
    <phoneticPr fontId="1" type="noConversion"/>
  </si>
  <si>
    <t>34%，功能</t>
    <phoneticPr fontId="1" type="noConversion"/>
  </si>
  <si>
    <t>35%，奖惩，界面</t>
    <phoneticPr fontId="1" type="noConversion"/>
  </si>
  <si>
    <t>30%，功能，活动管理</t>
    <phoneticPr fontId="1" type="noConversion"/>
  </si>
  <si>
    <t>30%%</t>
    <phoneticPr fontId="1" type="noConversion"/>
  </si>
  <si>
    <t>雷同现象</t>
    <phoneticPr fontId="1" type="noConversion"/>
  </si>
  <si>
    <t>40%，功能，白盒</t>
    <phoneticPr fontId="1" type="noConversion"/>
  </si>
  <si>
    <t>30%，性能，链接</t>
    <phoneticPr fontId="1" type="noConversion"/>
  </si>
  <si>
    <t>30%，文档</t>
    <phoneticPr fontId="1" type="noConversion"/>
  </si>
  <si>
    <t>雷同？</t>
    <phoneticPr fontId="1" type="noConversion"/>
  </si>
  <si>
    <t>性能测试抄袭，陈旭一干的</t>
    <phoneticPr fontId="1" type="noConversion"/>
  </si>
  <si>
    <t>性能测试抄袭，王彬彬干的</t>
    <phoneticPr fontId="1" type="noConversion"/>
  </si>
  <si>
    <r>
      <t>陈启润</t>
    </r>
    <r>
      <rPr>
        <sz val="8"/>
        <color rgb="FF000000"/>
        <rFont val="宋体"/>
        <family val="3"/>
        <charset val="134"/>
      </rPr>
      <t>　</t>
    </r>
  </si>
  <si>
    <r>
      <t>陈先友</t>
    </r>
    <r>
      <rPr>
        <sz val="8"/>
        <color rgb="FF000000"/>
        <rFont val="宋体"/>
        <family val="3"/>
        <charset val="134"/>
      </rPr>
      <t>　</t>
    </r>
  </si>
  <si>
    <r>
      <t>谢隆豪</t>
    </r>
    <r>
      <rPr>
        <sz val="8"/>
        <color rgb="FF000000"/>
        <rFont val="宋体"/>
        <family val="3"/>
        <charset val="134"/>
      </rPr>
      <t>　</t>
    </r>
  </si>
  <si>
    <r>
      <t>薛纪杰</t>
    </r>
    <r>
      <rPr>
        <sz val="8"/>
        <color rgb="FF000000"/>
        <rFont val="宋体"/>
        <family val="3"/>
        <charset val="134"/>
      </rPr>
      <t>　</t>
    </r>
  </si>
  <si>
    <r>
      <t>张柏强</t>
    </r>
    <r>
      <rPr>
        <sz val="8"/>
        <color rgb="FF000000"/>
        <rFont val="宋体"/>
        <family val="3"/>
        <charset val="134"/>
      </rPr>
      <t>　</t>
    </r>
  </si>
  <si>
    <r>
      <t>张顶</t>
    </r>
    <r>
      <rPr>
        <sz val="8"/>
        <color rgb="FF000000"/>
        <rFont val="宋体"/>
        <family val="3"/>
        <charset val="134"/>
      </rPr>
      <t>　</t>
    </r>
  </si>
  <si>
    <r>
      <t>张家恺</t>
    </r>
    <r>
      <rPr>
        <sz val="8"/>
        <color rgb="FF000000"/>
        <rFont val="宋体"/>
        <family val="3"/>
        <charset val="134"/>
      </rPr>
      <t>　</t>
    </r>
  </si>
  <si>
    <r>
      <t>郑晓龙</t>
    </r>
    <r>
      <rPr>
        <sz val="8"/>
        <color rgb="FF000000"/>
        <rFont val="宋体"/>
        <family val="3"/>
        <charset val="134"/>
      </rPr>
      <t>　</t>
    </r>
  </si>
  <si>
    <r>
      <t>山超</t>
    </r>
    <r>
      <rPr>
        <sz val="8"/>
        <color rgb="FF000000"/>
        <rFont val="宋体"/>
        <family val="3"/>
        <charset val="134"/>
      </rPr>
      <t>　</t>
    </r>
  </si>
  <si>
    <r>
      <t>刘兆祯</t>
    </r>
    <r>
      <rPr>
        <sz val="8"/>
        <color rgb="FF000000"/>
        <rFont val="宋体"/>
        <family val="3"/>
        <charset val="134"/>
      </rPr>
      <t>　</t>
    </r>
  </si>
  <si>
    <r>
      <t>茅祥宇</t>
    </r>
    <r>
      <rPr>
        <sz val="8"/>
        <color rgb="FF000000"/>
        <rFont val="宋体"/>
        <family val="3"/>
        <charset val="134"/>
      </rPr>
      <t>　</t>
    </r>
  </si>
  <si>
    <r>
      <t>吴佳峰</t>
    </r>
    <r>
      <rPr>
        <sz val="8"/>
        <color rgb="FF000000"/>
        <rFont val="宋体"/>
        <family val="3"/>
        <charset val="134"/>
      </rPr>
      <t>　</t>
    </r>
  </si>
  <si>
    <r>
      <t>祝欣宁</t>
    </r>
    <r>
      <rPr>
        <sz val="8"/>
        <color rgb="FF000000"/>
        <rFont val="宋体"/>
        <family val="3"/>
        <charset val="134"/>
      </rPr>
      <t>　</t>
    </r>
  </si>
  <si>
    <r>
      <t>杨天宇</t>
    </r>
    <r>
      <rPr>
        <sz val="8"/>
        <color rgb="FF000000"/>
        <rFont val="宋体"/>
        <family val="3"/>
        <charset val="134"/>
      </rPr>
      <t>　</t>
    </r>
  </si>
  <si>
    <r>
      <t>陈安怡</t>
    </r>
    <r>
      <rPr>
        <sz val="8"/>
        <color rgb="FF000000"/>
        <rFont val="宋体"/>
        <family val="3"/>
        <charset val="134"/>
      </rPr>
      <t>　</t>
    </r>
  </si>
  <si>
    <t>陈晨浩</t>
    <phoneticPr fontId="2" type="noConversion"/>
  </si>
  <si>
    <r>
      <t>黄思佳</t>
    </r>
    <r>
      <rPr>
        <sz val="8"/>
        <color rgb="FF000000"/>
        <rFont val="宋体"/>
        <family val="3"/>
        <charset val="134"/>
      </rPr>
      <t>　</t>
    </r>
  </si>
  <si>
    <r>
      <t>林练栋</t>
    </r>
    <r>
      <rPr>
        <sz val="8"/>
        <color rgb="FF000000"/>
        <rFont val="宋体"/>
        <family val="3"/>
        <charset val="134"/>
      </rPr>
      <t>　</t>
    </r>
  </si>
  <si>
    <r>
      <t>潘胜好</t>
    </r>
    <r>
      <rPr>
        <sz val="8"/>
        <color rgb="FF000000"/>
        <rFont val="宋体"/>
        <family val="3"/>
        <charset val="134"/>
      </rPr>
      <t>　</t>
    </r>
  </si>
  <si>
    <r>
      <t>包兴翔</t>
    </r>
    <r>
      <rPr>
        <sz val="8"/>
        <color rgb="FF000000"/>
        <rFont val="宋体"/>
        <family val="3"/>
        <charset val="134"/>
      </rPr>
      <t>　</t>
    </r>
  </si>
  <si>
    <r>
      <t>陈旭怡</t>
    </r>
    <r>
      <rPr>
        <sz val="8"/>
        <color rgb="FF000000"/>
        <rFont val="宋体"/>
        <family val="3"/>
        <charset val="134"/>
      </rPr>
      <t>　</t>
    </r>
  </si>
  <si>
    <r>
      <t>陆晓鹏</t>
    </r>
    <r>
      <rPr>
        <sz val="8"/>
        <color rgb="FF000000"/>
        <rFont val="宋体"/>
        <family val="3"/>
        <charset val="134"/>
      </rPr>
      <t>　</t>
    </r>
  </si>
  <si>
    <r>
      <t>秦天</t>
    </r>
    <r>
      <rPr>
        <sz val="8"/>
        <color rgb="FF000000"/>
        <rFont val="宋体"/>
        <family val="3"/>
        <charset val="134"/>
      </rPr>
      <t>　</t>
    </r>
  </si>
  <si>
    <r>
      <t>孙克</t>
    </r>
    <r>
      <rPr>
        <sz val="8"/>
        <color rgb="FF000000"/>
        <rFont val="宋体"/>
        <family val="3"/>
        <charset val="134"/>
      </rPr>
      <t>　</t>
    </r>
  </si>
  <si>
    <r>
      <t>田雨健</t>
    </r>
    <r>
      <rPr>
        <sz val="8"/>
        <color rgb="FF000000"/>
        <rFont val="宋体"/>
        <family val="3"/>
        <charset val="134"/>
      </rPr>
      <t>　</t>
    </r>
  </si>
  <si>
    <r>
      <t>王斌斌</t>
    </r>
    <r>
      <rPr>
        <sz val="8"/>
        <color rgb="FF000000"/>
        <rFont val="宋体"/>
        <family val="3"/>
        <charset val="134"/>
      </rPr>
      <t>　</t>
    </r>
  </si>
  <si>
    <r>
      <t>王浩洁</t>
    </r>
    <r>
      <rPr>
        <sz val="8"/>
        <color rgb="FF000000"/>
        <rFont val="宋体"/>
        <family val="3"/>
        <charset val="134"/>
      </rPr>
      <t>　</t>
    </r>
  </si>
  <si>
    <r>
      <t>孔涵琦</t>
    </r>
    <r>
      <rPr>
        <sz val="8"/>
        <color rgb="FF000000"/>
        <rFont val="宋体"/>
        <family val="3"/>
        <charset val="134"/>
      </rPr>
      <t>　</t>
    </r>
  </si>
  <si>
    <r>
      <t>潘教彪</t>
    </r>
    <r>
      <rPr>
        <sz val="8"/>
        <color rgb="FF000000"/>
        <rFont val="宋体"/>
        <family val="3"/>
        <charset val="134"/>
      </rPr>
      <t>　</t>
    </r>
  </si>
  <si>
    <r>
      <t>王文煜</t>
    </r>
    <r>
      <rPr>
        <sz val="8"/>
        <color rgb="FF000000"/>
        <rFont val="宋体"/>
        <family val="3"/>
        <charset val="134"/>
      </rPr>
      <t>　</t>
    </r>
  </si>
  <si>
    <r>
      <t>胡益凯</t>
    </r>
    <r>
      <rPr>
        <sz val="8"/>
        <color rgb="FF000000"/>
        <rFont val="宋体"/>
        <family val="3"/>
        <charset val="134"/>
      </rPr>
      <t>　</t>
    </r>
  </si>
  <si>
    <r>
      <t>吴耀</t>
    </r>
    <r>
      <rPr>
        <sz val="8"/>
        <color rgb="FF000000"/>
        <rFont val="宋体"/>
        <family val="3"/>
        <charset val="134"/>
      </rPr>
      <t>　</t>
    </r>
  </si>
  <si>
    <r>
      <t>张丽霞</t>
    </r>
    <r>
      <rPr>
        <sz val="8"/>
        <color rgb="FF000000"/>
        <rFont val="宋体"/>
        <family val="3"/>
        <charset val="134"/>
      </rPr>
      <t>　</t>
    </r>
  </si>
  <si>
    <r>
      <t>章剑亮</t>
    </r>
    <r>
      <rPr>
        <sz val="8"/>
        <color rgb="FF000000"/>
        <rFont val="宋体"/>
        <family val="3"/>
        <charset val="134"/>
      </rPr>
      <t>　</t>
    </r>
  </si>
  <si>
    <r>
      <t>周熙</t>
    </r>
    <r>
      <rPr>
        <sz val="8"/>
        <color rgb="FF000000"/>
        <rFont val="宋体"/>
        <family val="3"/>
        <charset val="134"/>
      </rPr>
      <t>　</t>
    </r>
  </si>
  <si>
    <r>
      <t>蔡诚羊</t>
    </r>
    <r>
      <rPr>
        <sz val="8"/>
        <color rgb="FF000000"/>
        <rFont val="宋体"/>
        <family val="3"/>
        <charset val="134"/>
      </rPr>
      <t>　</t>
    </r>
  </si>
  <si>
    <r>
      <t>陈灵吉</t>
    </r>
    <r>
      <rPr>
        <sz val="8"/>
        <color rgb="FF000000"/>
        <rFont val="宋体"/>
        <family val="3"/>
        <charset val="134"/>
      </rPr>
      <t>　</t>
    </r>
  </si>
  <si>
    <r>
      <t>陈王栋</t>
    </r>
    <r>
      <rPr>
        <sz val="8"/>
        <color rgb="FF000000"/>
        <rFont val="宋体"/>
        <family val="3"/>
        <charset val="134"/>
      </rPr>
      <t>　</t>
    </r>
  </si>
  <si>
    <r>
      <t>陈泽鑫</t>
    </r>
    <r>
      <rPr>
        <sz val="8"/>
        <color rgb="FF000000"/>
        <rFont val="宋体"/>
        <family val="3"/>
        <charset val="134"/>
      </rPr>
      <t>　</t>
    </r>
  </si>
  <si>
    <r>
      <t>李鑫时</t>
    </r>
    <r>
      <rPr>
        <sz val="8"/>
        <color rgb="FF000000"/>
        <rFont val="宋体"/>
        <family val="3"/>
        <charset val="134"/>
      </rPr>
      <t>　</t>
    </r>
  </si>
  <si>
    <r>
      <t>林海燕</t>
    </r>
    <r>
      <rPr>
        <sz val="8"/>
        <color rgb="FF000000"/>
        <rFont val="宋体"/>
        <family val="3"/>
        <charset val="134"/>
      </rPr>
      <t>　</t>
    </r>
  </si>
  <si>
    <r>
      <t>林金波</t>
    </r>
    <r>
      <rPr>
        <sz val="8"/>
        <color rgb="FF000000"/>
        <rFont val="宋体"/>
        <family val="3"/>
        <charset val="134"/>
      </rPr>
      <t>　</t>
    </r>
  </si>
  <si>
    <r>
      <t>楼一强</t>
    </r>
    <r>
      <rPr>
        <sz val="8"/>
        <color rgb="FF000000"/>
        <rFont val="宋体"/>
        <family val="3"/>
        <charset val="134"/>
      </rPr>
      <t>　</t>
    </r>
  </si>
  <si>
    <r>
      <t>罗文浩</t>
    </r>
    <r>
      <rPr>
        <sz val="8"/>
        <color rgb="FF000000"/>
        <rFont val="宋体"/>
        <family val="3"/>
        <charset val="134"/>
      </rPr>
      <t>　</t>
    </r>
  </si>
  <si>
    <r>
      <t>钮飞虎</t>
    </r>
    <r>
      <rPr>
        <sz val="8"/>
        <color rgb="FF000000"/>
        <rFont val="宋体"/>
        <family val="3"/>
        <charset val="134"/>
      </rPr>
      <t>　</t>
    </r>
  </si>
  <si>
    <r>
      <t>潘志伟</t>
    </r>
    <r>
      <rPr>
        <sz val="8"/>
        <color rgb="FF000000"/>
        <rFont val="宋体"/>
        <family val="3"/>
        <charset val="134"/>
      </rPr>
      <t>　</t>
    </r>
  </si>
  <si>
    <r>
      <t>任马冬</t>
    </r>
    <r>
      <rPr>
        <sz val="8"/>
        <color rgb="FF000000"/>
        <rFont val="宋体"/>
        <family val="3"/>
        <charset val="134"/>
      </rPr>
      <t>　</t>
    </r>
  </si>
  <si>
    <r>
      <t>任志斌</t>
    </r>
    <r>
      <rPr>
        <sz val="8"/>
        <color rgb="FF000000"/>
        <rFont val="宋体"/>
        <family val="3"/>
        <charset val="134"/>
      </rPr>
      <t>　</t>
    </r>
  </si>
  <si>
    <r>
      <t>施观荣</t>
    </r>
    <r>
      <rPr>
        <sz val="8"/>
        <color rgb="FF000000"/>
        <rFont val="宋体"/>
        <family val="3"/>
        <charset val="134"/>
      </rPr>
      <t>　</t>
    </r>
  </si>
  <si>
    <r>
      <t>汪晨阳</t>
    </r>
    <r>
      <rPr>
        <sz val="8"/>
        <color rgb="FF000000"/>
        <rFont val="宋体"/>
        <family val="3"/>
        <charset val="134"/>
      </rPr>
      <t>　</t>
    </r>
  </si>
  <si>
    <r>
      <t>王磊</t>
    </r>
    <r>
      <rPr>
        <sz val="8"/>
        <color rgb="FF000000"/>
        <rFont val="宋体"/>
        <family val="3"/>
        <charset val="134"/>
      </rPr>
      <t>　</t>
    </r>
  </si>
  <si>
    <r>
      <t>王琳</t>
    </r>
    <r>
      <rPr>
        <sz val="8"/>
        <color rgb="FF000000"/>
        <rFont val="宋体"/>
        <family val="3"/>
        <charset val="134"/>
      </rPr>
      <t>　</t>
    </r>
  </si>
  <si>
    <r>
      <t>温成楷</t>
    </r>
    <r>
      <rPr>
        <sz val="8"/>
        <color rgb="FF000000"/>
        <rFont val="宋体"/>
        <family val="3"/>
        <charset val="134"/>
      </rPr>
      <t>　</t>
    </r>
  </si>
  <si>
    <r>
      <t>吴诚</t>
    </r>
    <r>
      <rPr>
        <sz val="8"/>
        <color rgb="FF000000"/>
        <rFont val="宋体"/>
        <family val="3"/>
        <charset val="134"/>
      </rPr>
      <t>　</t>
    </r>
  </si>
  <si>
    <r>
      <t>吴科峰</t>
    </r>
    <r>
      <rPr>
        <sz val="8"/>
        <color rgb="FF000000"/>
        <rFont val="宋体"/>
        <family val="3"/>
        <charset val="134"/>
      </rPr>
      <t>　</t>
    </r>
  </si>
  <si>
    <r>
      <t>叶绍君</t>
    </r>
    <r>
      <rPr>
        <sz val="8"/>
        <color rgb="FF000000"/>
        <rFont val="宋体"/>
        <family val="3"/>
        <charset val="134"/>
      </rPr>
      <t>　</t>
    </r>
  </si>
  <si>
    <r>
      <t>尤宇航</t>
    </r>
    <r>
      <rPr>
        <sz val="8"/>
        <color rgb="FF000000"/>
        <rFont val="宋体"/>
        <family val="3"/>
        <charset val="134"/>
      </rPr>
      <t>　</t>
    </r>
  </si>
  <si>
    <r>
      <t>虞翔宇</t>
    </r>
    <r>
      <rPr>
        <sz val="8"/>
        <color rgb="FF000000"/>
        <rFont val="宋体"/>
        <family val="3"/>
        <charset val="134"/>
      </rPr>
      <t>　</t>
    </r>
  </si>
  <si>
    <r>
      <t>占金穗</t>
    </r>
    <r>
      <rPr>
        <sz val="8"/>
        <color rgb="FF000000"/>
        <rFont val="宋体"/>
        <family val="3"/>
        <charset val="134"/>
      </rPr>
      <t>　</t>
    </r>
  </si>
  <si>
    <r>
      <t>章锦标</t>
    </r>
    <r>
      <rPr>
        <sz val="8"/>
        <color rgb="FF000000"/>
        <rFont val="宋体"/>
        <family val="3"/>
        <charset val="134"/>
      </rPr>
      <t>　</t>
    </r>
  </si>
  <si>
    <r>
      <t>郑旭</t>
    </r>
    <r>
      <rPr>
        <sz val="8"/>
        <color rgb="FF000000"/>
        <rFont val="宋体"/>
        <family val="3"/>
        <charset val="134"/>
      </rPr>
      <t>　</t>
    </r>
  </si>
  <si>
    <t>平时</t>
    <phoneticPr fontId="1" type="noConversion"/>
  </si>
  <si>
    <t>期末</t>
    <phoneticPr fontId="1" type="noConversion"/>
  </si>
  <si>
    <t>总评</t>
    <phoneticPr fontId="1" type="noConversion"/>
  </si>
  <si>
    <t>期末修正后</t>
    <phoneticPr fontId="1" type="noConversion"/>
  </si>
  <si>
    <t>包兴翔</t>
  </si>
  <si>
    <t>蔡诚羊</t>
  </si>
  <si>
    <t>常越</t>
  </si>
  <si>
    <t>车超杰</t>
  </si>
  <si>
    <t>陈安怡</t>
  </si>
  <si>
    <t>陈晨浩</t>
  </si>
  <si>
    <t>陈灵吉</t>
  </si>
  <si>
    <t>陈启润</t>
  </si>
  <si>
    <t>陈荣钦</t>
  </si>
  <si>
    <t>陈王栋</t>
  </si>
  <si>
    <t>陈先友</t>
  </si>
  <si>
    <t>陈秀华</t>
  </si>
  <si>
    <t>陈旭怡</t>
  </si>
  <si>
    <t>陈泽鑫</t>
  </si>
  <si>
    <t>陈志鹏</t>
  </si>
  <si>
    <t>董江龙</t>
  </si>
  <si>
    <t>葛嵩嵩</t>
  </si>
  <si>
    <t>何奎波</t>
  </si>
  <si>
    <t>何有飞</t>
  </si>
  <si>
    <t>胡益凯</t>
  </si>
  <si>
    <t>黄思佳</t>
  </si>
  <si>
    <t>孔涵琦</t>
  </si>
  <si>
    <t>李鑫时</t>
  </si>
  <si>
    <t>李泽干</t>
  </si>
  <si>
    <t>林超浩</t>
  </si>
  <si>
    <t>林海燕</t>
  </si>
  <si>
    <t>林金波</t>
  </si>
  <si>
    <t>林练栋</t>
  </si>
  <si>
    <t>刘兆祯</t>
  </si>
  <si>
    <t>楼一强</t>
  </si>
  <si>
    <t>陆晓鹏</t>
  </si>
  <si>
    <t>罗文浩</t>
  </si>
  <si>
    <t>茅祥宇</t>
  </si>
  <si>
    <t>钮飞虎</t>
  </si>
  <si>
    <t>潘教彪</t>
  </si>
  <si>
    <t>潘胜好</t>
  </si>
  <si>
    <t>潘志伟</t>
  </si>
  <si>
    <t>秦天</t>
  </si>
  <si>
    <t>任马冬</t>
  </si>
  <si>
    <t>任志斌</t>
  </si>
  <si>
    <t>山超</t>
  </si>
  <si>
    <t>邵颖俏</t>
  </si>
  <si>
    <t>施观荣</t>
  </si>
  <si>
    <t>孙康灵</t>
  </si>
  <si>
    <t>孙克</t>
  </si>
  <si>
    <t>田雨健</t>
  </si>
  <si>
    <t>汪晨阳</t>
  </si>
  <si>
    <t>王斌斌</t>
  </si>
  <si>
    <t>王浩洁</t>
  </si>
  <si>
    <t>王磊</t>
  </si>
  <si>
    <t>王琳</t>
  </si>
  <si>
    <t>王文煜</t>
  </si>
  <si>
    <t>温成楷</t>
  </si>
  <si>
    <t>翁理库</t>
  </si>
  <si>
    <t>吴柏林</t>
  </si>
  <si>
    <t>吴诚</t>
  </si>
  <si>
    <t>吴欢</t>
  </si>
  <si>
    <t>吴佳峰</t>
  </si>
  <si>
    <t>吴科峰</t>
  </si>
  <si>
    <t>吴耀</t>
  </si>
  <si>
    <t>夏鸿飞</t>
  </si>
  <si>
    <t>谢隆豪</t>
  </si>
  <si>
    <t>邢益基</t>
  </si>
  <si>
    <t>薛冰</t>
  </si>
  <si>
    <t>薛纪杰</t>
  </si>
  <si>
    <t>薛康</t>
  </si>
  <si>
    <t>杨天宇</t>
  </si>
  <si>
    <t>姚旭伦</t>
  </si>
  <si>
    <t>叶绍君</t>
  </si>
  <si>
    <t>尤宇航</t>
  </si>
  <si>
    <t>虞翔宇</t>
  </si>
  <si>
    <t>占金穗</t>
  </si>
  <si>
    <t>张柏强</t>
  </si>
  <si>
    <t>张顶</t>
  </si>
  <si>
    <t>张家恺</t>
  </si>
  <si>
    <t>张丽霞</t>
  </si>
  <si>
    <t>章剑亮</t>
  </si>
  <si>
    <t>章锦标</t>
  </si>
  <si>
    <t>郑晓龙</t>
  </si>
  <si>
    <t>郑旭</t>
  </si>
  <si>
    <t>周烽</t>
  </si>
  <si>
    <t>周熙</t>
  </si>
  <si>
    <t>朱笑笑</t>
  </si>
  <si>
    <t>祝欣宁</t>
  </si>
  <si>
    <t>124CK35</t>
  </si>
  <si>
    <t>124CK34</t>
  </si>
  <si>
    <t>124CK36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</si>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</sst>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Times New Roman"/>
      <family val="2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9" fontId="5" fillId="10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9" fontId="5" fillId="17" borderId="1" xfId="0" applyNumberFormat="1" applyFont="1" applyFill="1" applyBorder="1" applyAlignment="1">
      <alignment horizontal="center" vertical="center"/>
    </xf>
    <xf numFmtId="9" fontId="5" fillId="15" borderId="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9" fontId="5" fillId="16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9" fontId="5" fillId="11" borderId="1" xfId="0" applyNumberFormat="1" applyFont="1" applyFill="1" applyBorder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9" borderId="1" xfId="0" applyNumberFormat="1" applyFont="1" applyFill="1" applyBorder="1" applyAlignment="1">
      <alignment horizontal="center" vertical="center"/>
    </xf>
    <xf numFmtId="9" fontId="5" fillId="8" borderId="1" xfId="0" applyNumberFormat="1" applyFont="1" applyFill="1" applyBorder="1" applyAlignment="1">
      <alignment horizontal="center" vertical="center"/>
    </xf>
    <xf numFmtId="9" fontId="5" fillId="6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NumberFormat="1" applyBorder="1"/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22" borderId="1" xfId="0" applyFill="1" applyBorder="1"/>
    <xf numFmtId="9" fontId="5" fillId="8" borderId="1" xfId="0" applyNumberFormat="1" applyFont="1" applyFill="1" applyBorder="1" applyAlignment="1">
      <alignment horizontal="center" vertical="center" wrapText="1"/>
    </xf>
    <xf numFmtId="9" fontId="5" fillId="15" borderId="1" xfId="0" applyNumberFormat="1" applyFont="1" applyFill="1" applyBorder="1" applyAlignment="1">
      <alignment horizontal="center" vertical="center" wrapText="1"/>
    </xf>
    <xf numFmtId="9" fontId="5" fillId="7" borderId="1" xfId="0" applyNumberFormat="1" applyFont="1" applyFill="1" applyBorder="1" applyAlignment="1">
      <alignment horizontal="center" vertical="center" wrapText="1"/>
    </xf>
    <xf numFmtId="9" fontId="5" fillId="11" borderId="1" xfId="0" applyNumberFormat="1" applyFont="1" applyFill="1" applyBorder="1" applyAlignment="1">
      <alignment horizontal="center" vertical="center" wrapText="1"/>
    </xf>
    <xf numFmtId="9" fontId="5" fillId="5" borderId="1" xfId="0" applyNumberFormat="1" applyFont="1" applyFill="1" applyBorder="1" applyAlignment="1">
      <alignment horizontal="center" vertical="center" wrapText="1"/>
    </xf>
    <xf numFmtId="9" fontId="5" fillId="17" borderId="1" xfId="0" applyNumberFormat="1" applyFont="1" applyFill="1" applyBorder="1" applyAlignment="1">
      <alignment horizontal="center" vertical="center" wrapText="1"/>
    </xf>
    <xf numFmtId="9" fontId="5" fillId="13" borderId="1" xfId="0" applyNumberFormat="1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9" fontId="5" fillId="18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9" fontId="5" fillId="10" borderId="1" xfId="0" applyNumberFormat="1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9" fontId="5" fillId="6" borderId="1" xfId="0" applyNumberFormat="1" applyFont="1" applyFill="1" applyBorder="1" applyAlignment="1">
      <alignment horizontal="center" vertical="center" wrapText="1"/>
    </xf>
    <xf numFmtId="9" fontId="5" fillId="9" borderId="1" xfId="0" applyNumberFormat="1" applyFont="1" applyFill="1" applyBorder="1" applyAlignment="1">
      <alignment horizontal="center" vertical="center" wrapText="1"/>
    </xf>
    <xf numFmtId="9" fontId="5" fillId="16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8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360&#20113;&#30424;\%2301&#21382;&#24180;&#26469;&#25945;&#23398;&#30456;&#20851;\2014-2015&#23398;&#24180;&#31532;2&#23398;&#26399;\&#36719;&#20214;&#27979;&#35797;&#25216;&#26415;\&#21517;&#21333;(&#20914;&#31361;&#26102;&#30340;&#25991;&#20214;&#22791;&#20221;2015-06-28%2021-06-3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软1"/>
      <sheetName val="Sheet3"/>
      <sheetName val="Sheet2"/>
      <sheetName val="Sheet4"/>
      <sheetName val="Sheet1"/>
      <sheetName val="软2"/>
      <sheetName val="Rank"/>
      <sheetName val="总表"/>
    </sheetNames>
    <sheetDataSet>
      <sheetData sheetId="0"/>
      <sheetData sheetId="1"/>
      <sheetData sheetId="2"/>
      <sheetData sheetId="3">
        <row r="1">
          <cell r="A1" t="str">
            <v>包兴翔</v>
          </cell>
          <cell r="B1">
            <v>124173601</v>
          </cell>
          <cell r="C1">
            <v>34</v>
          </cell>
          <cell r="D1" t="str">
            <v>124CK35</v>
          </cell>
          <cell r="E1">
            <v>6.8555999999999999</v>
          </cell>
        </row>
        <row r="2">
          <cell r="A2" t="str">
            <v>蔡诚羊</v>
          </cell>
          <cell r="B2">
            <v>124173101</v>
          </cell>
          <cell r="C2">
            <v>1</v>
          </cell>
          <cell r="D2" t="str">
            <v>124CK34</v>
          </cell>
          <cell r="E2">
            <v>17.978899999999999</v>
          </cell>
        </row>
        <row r="3">
          <cell r="A3" t="str">
            <v>常越</v>
          </cell>
          <cell r="B3">
            <v>124173402</v>
          </cell>
          <cell r="C3">
            <v>14</v>
          </cell>
          <cell r="D3" t="str">
            <v>124CK36</v>
          </cell>
          <cell r="E3">
            <v>10.6205</v>
          </cell>
        </row>
        <row r="4">
          <cell r="A4" t="str">
            <v>车超杰</v>
          </cell>
          <cell r="B4">
            <v>124173403</v>
          </cell>
          <cell r="C4">
            <v>15</v>
          </cell>
          <cell r="D4" t="str">
            <v>124CK36</v>
          </cell>
          <cell r="E4">
            <v>10.604200000000001</v>
          </cell>
        </row>
        <row r="5">
          <cell r="A5" t="str">
            <v>陈安怡</v>
          </cell>
          <cell r="B5">
            <v>124173503</v>
          </cell>
          <cell r="C5">
            <v>18</v>
          </cell>
          <cell r="D5" t="str">
            <v>124CK35</v>
          </cell>
          <cell r="E5">
            <v>9.9016999999999999</v>
          </cell>
        </row>
        <row r="6">
          <cell r="A6" t="str">
            <v>陈晨浩</v>
          </cell>
          <cell r="B6">
            <v>124173504</v>
          </cell>
          <cell r="C6">
            <v>83</v>
          </cell>
          <cell r="D6" t="str">
            <v>124CK35</v>
          </cell>
          <cell r="E6">
            <v>-62.775599999999997</v>
          </cell>
        </row>
        <row r="7">
          <cell r="A7" t="str">
            <v>陈灵吉</v>
          </cell>
          <cell r="B7">
            <v>124173102</v>
          </cell>
          <cell r="C7">
            <v>44</v>
          </cell>
          <cell r="D7" t="str">
            <v>124CK34</v>
          </cell>
          <cell r="E7">
            <v>3.8208000000000002</v>
          </cell>
        </row>
        <row r="8">
          <cell r="A8" t="str">
            <v>陈启润</v>
          </cell>
          <cell r="B8">
            <v>124173103</v>
          </cell>
          <cell r="C8">
            <v>9</v>
          </cell>
          <cell r="D8" t="str">
            <v>124CK34</v>
          </cell>
          <cell r="E8">
            <v>11.9305</v>
          </cell>
        </row>
        <row r="9">
          <cell r="A9" t="str">
            <v>陈荣钦</v>
          </cell>
          <cell r="B9">
            <v>124173802</v>
          </cell>
          <cell r="C9">
            <v>45</v>
          </cell>
          <cell r="D9" t="str">
            <v>124CK36</v>
          </cell>
          <cell r="E9">
            <v>3.5493999999999999</v>
          </cell>
        </row>
        <row r="10">
          <cell r="A10" t="str">
            <v>陈王栋</v>
          </cell>
          <cell r="B10">
            <v>124173105</v>
          </cell>
          <cell r="C10">
            <v>81</v>
          </cell>
          <cell r="D10" t="str">
            <v>124CK34</v>
          </cell>
          <cell r="E10">
            <v>-42.302300000000002</v>
          </cell>
        </row>
        <row r="11">
          <cell r="A11" t="str">
            <v>陈先友</v>
          </cell>
          <cell r="B11">
            <v>124173106</v>
          </cell>
          <cell r="C11">
            <v>28</v>
          </cell>
          <cell r="D11" t="str">
            <v>124CK34</v>
          </cell>
          <cell r="E11">
            <v>8.6282999999999994</v>
          </cell>
        </row>
        <row r="12">
          <cell r="A12" t="str">
            <v>陈秀华</v>
          </cell>
          <cell r="B12">
            <v>124173107</v>
          </cell>
          <cell r="C12">
            <v>12</v>
          </cell>
          <cell r="D12" t="str">
            <v>124CK36</v>
          </cell>
          <cell r="E12">
            <v>11.468500000000001</v>
          </cell>
        </row>
        <row r="13">
          <cell r="A13" t="str">
            <v>陈旭怡</v>
          </cell>
          <cell r="B13">
            <v>124173606</v>
          </cell>
          <cell r="C13">
            <v>58</v>
          </cell>
          <cell r="D13" t="str">
            <v>124CK35</v>
          </cell>
          <cell r="E13">
            <v>-4.2553000000000001</v>
          </cell>
        </row>
        <row r="14">
          <cell r="A14" t="str">
            <v>陈泽鑫</v>
          </cell>
          <cell r="B14">
            <v>124173108</v>
          </cell>
          <cell r="C14">
            <v>84</v>
          </cell>
          <cell r="D14" t="str">
            <v>124CK34</v>
          </cell>
          <cell r="E14">
            <v>-70.861999999999995</v>
          </cell>
        </row>
        <row r="15">
          <cell r="A15" t="str">
            <v>陈志鹏</v>
          </cell>
          <cell r="B15">
            <v>124173408</v>
          </cell>
          <cell r="C15">
            <v>30</v>
          </cell>
          <cell r="D15" t="str">
            <v>124CK36</v>
          </cell>
          <cell r="E15">
            <v>8.2409999999999997</v>
          </cell>
        </row>
        <row r="16">
          <cell r="A16" t="str">
            <v>董江龙</v>
          </cell>
          <cell r="B16">
            <v>124173109</v>
          </cell>
          <cell r="C16">
            <v>38</v>
          </cell>
          <cell r="D16" t="str">
            <v>124CK36</v>
          </cell>
          <cell r="E16">
            <v>5.6338999999999997</v>
          </cell>
        </row>
        <row r="17">
          <cell r="A17" t="str">
            <v>葛嵩嵩</v>
          </cell>
          <cell r="B17">
            <v>124173110</v>
          </cell>
          <cell r="C17">
            <v>4</v>
          </cell>
          <cell r="D17" t="str">
            <v>124CK36</v>
          </cell>
          <cell r="E17">
            <v>14.958500000000001</v>
          </cell>
        </row>
        <row r="18">
          <cell r="A18" t="str">
            <v>何奎波</v>
          </cell>
          <cell r="B18">
            <v>124173111</v>
          </cell>
          <cell r="C18">
            <v>64</v>
          </cell>
          <cell r="D18" t="str">
            <v>124CK36</v>
          </cell>
          <cell r="E18">
            <v>-6.7324000000000002</v>
          </cell>
        </row>
        <row r="19">
          <cell r="A19" t="str">
            <v>何有飞</v>
          </cell>
          <cell r="B19">
            <v>124173310</v>
          </cell>
          <cell r="C19">
            <v>24</v>
          </cell>
          <cell r="D19" t="str">
            <v>124CK36</v>
          </cell>
          <cell r="E19">
            <v>9.0993999999999993</v>
          </cell>
        </row>
        <row r="20">
          <cell r="A20" t="str">
            <v>胡益凯</v>
          </cell>
          <cell r="B20">
            <v>124173817</v>
          </cell>
          <cell r="C20">
            <v>52</v>
          </cell>
          <cell r="D20" t="str">
            <v>124CK35</v>
          </cell>
          <cell r="E20">
            <v>-0.56930000000000003</v>
          </cell>
        </row>
        <row r="21">
          <cell r="A21" t="str">
            <v>黄思佳</v>
          </cell>
          <cell r="B21">
            <v>124173513</v>
          </cell>
          <cell r="C21">
            <v>7</v>
          </cell>
          <cell r="D21" t="str">
            <v>124CK35</v>
          </cell>
          <cell r="E21">
            <v>13.351900000000001</v>
          </cell>
        </row>
        <row r="22">
          <cell r="A22" t="str">
            <v>孔涵琦</v>
          </cell>
          <cell r="B22">
            <v>124173711</v>
          </cell>
          <cell r="C22">
            <v>73</v>
          </cell>
          <cell r="D22" t="str">
            <v>124CK35</v>
          </cell>
          <cell r="E22">
            <v>-27.611999999999998</v>
          </cell>
        </row>
        <row r="23">
          <cell r="A23" t="str">
            <v>李鑫时</v>
          </cell>
          <cell r="B23">
            <v>124173114</v>
          </cell>
          <cell r="C23">
            <v>71</v>
          </cell>
          <cell r="D23" t="str">
            <v>124CK34</v>
          </cell>
          <cell r="E23">
            <v>-20.849499999999999</v>
          </cell>
        </row>
        <row r="24">
          <cell r="A24" t="str">
            <v>李泽干</v>
          </cell>
          <cell r="B24">
            <v>124173423</v>
          </cell>
          <cell r="C24">
            <v>57</v>
          </cell>
          <cell r="D24" t="str">
            <v>124CK36</v>
          </cell>
          <cell r="E24">
            <v>-2.8431999999999999</v>
          </cell>
        </row>
        <row r="25">
          <cell r="A25" t="str">
            <v>林超浩</v>
          </cell>
          <cell r="B25">
            <v>124173115</v>
          </cell>
          <cell r="C25">
            <v>3</v>
          </cell>
          <cell r="D25" t="str">
            <v>124CK36</v>
          </cell>
          <cell r="E25">
            <v>14.966200000000001</v>
          </cell>
        </row>
        <row r="26">
          <cell r="A26" t="str">
            <v>林海燕</v>
          </cell>
          <cell r="B26">
            <v>124173117</v>
          </cell>
          <cell r="C26">
            <v>65</v>
          </cell>
          <cell r="D26" t="str">
            <v>124CK34</v>
          </cell>
          <cell r="E26">
            <v>-9.3704999999999998</v>
          </cell>
        </row>
        <row r="27">
          <cell r="A27" t="str">
            <v>林金波</v>
          </cell>
          <cell r="B27">
            <v>124173118</v>
          </cell>
          <cell r="C27">
            <v>55</v>
          </cell>
          <cell r="D27" t="str">
            <v>124CK34</v>
          </cell>
          <cell r="E27">
            <v>-2.6907999999999999</v>
          </cell>
        </row>
        <row r="28">
          <cell r="A28" t="str">
            <v>林练栋</v>
          </cell>
          <cell r="B28">
            <v>124173520</v>
          </cell>
          <cell r="C28">
            <v>80</v>
          </cell>
          <cell r="D28" t="str">
            <v>124CK35</v>
          </cell>
          <cell r="E28">
            <v>-40.137900000000002</v>
          </cell>
        </row>
        <row r="29">
          <cell r="A29" t="str">
            <v>刘兆祯</v>
          </cell>
          <cell r="B29">
            <v>124173319</v>
          </cell>
          <cell r="C29">
            <v>54</v>
          </cell>
          <cell r="D29" t="str">
            <v>124CK35</v>
          </cell>
          <cell r="E29">
            <v>-1.9156</v>
          </cell>
        </row>
        <row r="30">
          <cell r="A30" t="str">
            <v>楼一强</v>
          </cell>
          <cell r="B30">
            <v>124173119</v>
          </cell>
          <cell r="C30">
            <v>40</v>
          </cell>
          <cell r="D30" t="str">
            <v>124CK34</v>
          </cell>
          <cell r="E30">
            <v>5.3324999999999996</v>
          </cell>
        </row>
        <row r="31">
          <cell r="A31" t="str">
            <v>陆晓鹏</v>
          </cell>
          <cell r="B31">
            <v>124173620</v>
          </cell>
          <cell r="C31">
            <v>21</v>
          </cell>
          <cell r="D31" t="str">
            <v>124CK35</v>
          </cell>
          <cell r="E31">
            <v>9.3208000000000002</v>
          </cell>
        </row>
        <row r="32">
          <cell r="A32" t="str">
            <v>罗文浩</v>
          </cell>
          <cell r="B32">
            <v>124173121</v>
          </cell>
          <cell r="C32">
            <v>37</v>
          </cell>
          <cell r="D32" t="str">
            <v>124CK34</v>
          </cell>
          <cell r="E32">
            <v>5.8163999999999998</v>
          </cell>
        </row>
        <row r="33">
          <cell r="A33" t="str">
            <v>茅祥宇</v>
          </cell>
          <cell r="B33">
            <v>124173324</v>
          </cell>
          <cell r="C33">
            <v>70</v>
          </cell>
          <cell r="D33" t="str">
            <v>124CK35</v>
          </cell>
          <cell r="E33">
            <v>-20.471900000000002</v>
          </cell>
        </row>
        <row r="34">
          <cell r="A34" t="str">
            <v>钮飞虎</v>
          </cell>
          <cell r="B34">
            <v>124173122</v>
          </cell>
          <cell r="C34">
            <v>43</v>
          </cell>
          <cell r="D34" t="str">
            <v>124CK34</v>
          </cell>
          <cell r="E34">
            <v>4.5774999999999997</v>
          </cell>
        </row>
        <row r="35">
          <cell r="A35" t="str">
            <v>潘教彪</v>
          </cell>
          <cell r="B35">
            <v>124173718</v>
          </cell>
          <cell r="C35">
            <v>76</v>
          </cell>
          <cell r="D35" t="str">
            <v>124CK35</v>
          </cell>
          <cell r="E35">
            <v>-29.070900000000002</v>
          </cell>
        </row>
        <row r="36">
          <cell r="A36" t="str">
            <v>潘胜好</v>
          </cell>
          <cell r="B36">
            <v>124173523</v>
          </cell>
          <cell r="C36">
            <v>25</v>
          </cell>
          <cell r="D36" t="str">
            <v>124CK35</v>
          </cell>
          <cell r="E36">
            <v>8.9368999999999996</v>
          </cell>
        </row>
        <row r="37">
          <cell r="A37" t="str">
            <v>潘志伟</v>
          </cell>
          <cell r="B37">
            <v>124173123</v>
          </cell>
          <cell r="C37">
            <v>31</v>
          </cell>
          <cell r="D37" t="str">
            <v>124CK34</v>
          </cell>
          <cell r="E37">
            <v>7.8940000000000001</v>
          </cell>
        </row>
        <row r="38">
          <cell r="A38" t="str">
            <v>秦天</v>
          </cell>
          <cell r="B38">
            <v>124173623</v>
          </cell>
          <cell r="C38">
            <v>67</v>
          </cell>
          <cell r="D38" t="str">
            <v>124CK35</v>
          </cell>
          <cell r="E38">
            <v>-10.105399999999999</v>
          </cell>
        </row>
        <row r="39">
          <cell r="A39" t="str">
            <v>任马冬</v>
          </cell>
          <cell r="B39">
            <v>124173124</v>
          </cell>
          <cell r="C39">
            <v>48</v>
          </cell>
          <cell r="D39" t="str">
            <v>124CK34</v>
          </cell>
          <cell r="E39">
            <v>2.2437</v>
          </cell>
        </row>
        <row r="40">
          <cell r="A40" t="str">
            <v>任志斌</v>
          </cell>
          <cell r="B40">
            <v>124173125</v>
          </cell>
          <cell r="C40">
            <v>56</v>
          </cell>
          <cell r="D40" t="str">
            <v>124CK34</v>
          </cell>
          <cell r="E40">
            <v>-2.7547999999999999</v>
          </cell>
        </row>
        <row r="41">
          <cell r="A41" t="str">
            <v>山超</v>
          </cell>
          <cell r="B41">
            <v>124173221</v>
          </cell>
          <cell r="C41">
            <v>26</v>
          </cell>
          <cell r="D41" t="str">
            <v>124CK34</v>
          </cell>
          <cell r="E41">
            <v>8.9138000000000002</v>
          </cell>
        </row>
        <row r="42">
          <cell r="A42" t="str">
            <v>邵颖俏</v>
          </cell>
          <cell r="B42">
            <v>124173838</v>
          </cell>
          <cell r="C42">
            <v>32</v>
          </cell>
          <cell r="D42" t="str">
            <v>124CK36</v>
          </cell>
          <cell r="E42">
            <v>7.6741999999999999</v>
          </cell>
        </row>
        <row r="43">
          <cell r="A43" t="str">
            <v>施观荣</v>
          </cell>
          <cell r="B43">
            <v>124173127</v>
          </cell>
          <cell r="C43">
            <v>82</v>
          </cell>
          <cell r="D43" t="str">
            <v>124CK34</v>
          </cell>
          <cell r="E43">
            <v>-44.401400000000002</v>
          </cell>
        </row>
        <row r="44">
          <cell r="A44" t="str">
            <v>孙康灵</v>
          </cell>
          <cell r="B44">
            <v>124173725</v>
          </cell>
          <cell r="C44">
            <v>61</v>
          </cell>
          <cell r="D44" t="str">
            <v>124CK35</v>
          </cell>
          <cell r="E44">
            <v>-5.6677</v>
          </cell>
        </row>
        <row r="45">
          <cell r="A45" t="str">
            <v>孙克</v>
          </cell>
          <cell r="B45">
            <v>124173629</v>
          </cell>
          <cell r="C45">
            <v>2</v>
          </cell>
          <cell r="D45" t="str">
            <v>124CK35</v>
          </cell>
          <cell r="E45">
            <v>15.9871</v>
          </cell>
        </row>
        <row r="46">
          <cell r="A46" t="str">
            <v>田雨健</v>
          </cell>
          <cell r="B46">
            <v>124173631</v>
          </cell>
          <cell r="C46">
            <v>22</v>
          </cell>
          <cell r="D46" t="str">
            <v>124CK35</v>
          </cell>
          <cell r="E46">
            <v>9.2579999999999991</v>
          </cell>
        </row>
        <row r="47">
          <cell r="A47" t="str">
            <v>汪晨阳</v>
          </cell>
          <cell r="B47">
            <v>124173128</v>
          </cell>
          <cell r="C47">
            <v>16</v>
          </cell>
          <cell r="D47" t="str">
            <v>124CK34</v>
          </cell>
          <cell r="E47">
            <v>10.3909</v>
          </cell>
        </row>
        <row r="48">
          <cell r="A48" t="str">
            <v>王斌斌</v>
          </cell>
          <cell r="B48">
            <v>124173633</v>
          </cell>
          <cell r="C48">
            <v>77</v>
          </cell>
          <cell r="D48" t="str">
            <v>124CK35</v>
          </cell>
          <cell r="E48">
            <v>-29.858499999999999</v>
          </cell>
        </row>
        <row r="49">
          <cell r="A49" t="str">
            <v>王浩洁</v>
          </cell>
          <cell r="B49">
            <v>124173634</v>
          </cell>
          <cell r="C49">
            <v>79</v>
          </cell>
          <cell r="D49" t="str">
            <v>124CK35</v>
          </cell>
          <cell r="E49">
            <v>-34.828299999999999</v>
          </cell>
        </row>
        <row r="50">
          <cell r="A50" t="str">
            <v>王磊</v>
          </cell>
          <cell r="B50">
            <v>124173129</v>
          </cell>
          <cell r="C50">
            <v>36</v>
          </cell>
          <cell r="D50" t="str">
            <v>124CK34</v>
          </cell>
          <cell r="E50">
            <v>6.6951999999999998</v>
          </cell>
        </row>
        <row r="51">
          <cell r="A51" t="str">
            <v>王琳</v>
          </cell>
          <cell r="B51">
            <v>124173130</v>
          </cell>
          <cell r="C51">
            <v>17</v>
          </cell>
          <cell r="D51" t="str">
            <v>124CK34</v>
          </cell>
          <cell r="E51">
            <v>9.9115000000000002</v>
          </cell>
        </row>
        <row r="52">
          <cell r="A52" t="str">
            <v>王文煜</v>
          </cell>
          <cell r="B52">
            <v>124173757</v>
          </cell>
          <cell r="C52">
            <v>75</v>
          </cell>
          <cell r="D52" t="str">
            <v>124CK35</v>
          </cell>
          <cell r="E52">
            <v>-28.8903</v>
          </cell>
        </row>
        <row r="53">
          <cell r="A53" t="str">
            <v>温成楷</v>
          </cell>
          <cell r="B53">
            <v>124173131</v>
          </cell>
          <cell r="C53">
            <v>69</v>
          </cell>
          <cell r="D53" t="str">
            <v>124CK34</v>
          </cell>
          <cell r="E53">
            <v>-13.1121</v>
          </cell>
        </row>
        <row r="54">
          <cell r="A54" t="str">
            <v>翁理库</v>
          </cell>
          <cell r="B54">
            <v>124173439</v>
          </cell>
          <cell r="C54">
            <v>11</v>
          </cell>
          <cell r="D54" t="str">
            <v>124CK36</v>
          </cell>
          <cell r="E54">
            <v>11.71</v>
          </cell>
        </row>
        <row r="55">
          <cell r="A55" t="str">
            <v>吴柏林</v>
          </cell>
          <cell r="B55">
            <v>124173440</v>
          </cell>
          <cell r="C55">
            <v>8</v>
          </cell>
          <cell r="D55" t="str">
            <v>124CK36</v>
          </cell>
          <cell r="E55">
            <v>12.868</v>
          </cell>
        </row>
        <row r="56">
          <cell r="A56" t="str">
            <v>吴诚</v>
          </cell>
          <cell r="B56">
            <v>124173132</v>
          </cell>
          <cell r="C56">
            <v>5</v>
          </cell>
          <cell r="D56" t="str">
            <v>124CK34</v>
          </cell>
          <cell r="E56">
            <v>14.4557</v>
          </cell>
        </row>
        <row r="57">
          <cell r="A57" t="str">
            <v>吴欢</v>
          </cell>
          <cell r="B57">
            <v>124173338</v>
          </cell>
          <cell r="C57">
            <v>27</v>
          </cell>
          <cell r="D57" t="str">
            <v>124CK36</v>
          </cell>
          <cell r="E57">
            <v>8.6338000000000008</v>
          </cell>
        </row>
        <row r="58">
          <cell r="A58" t="str">
            <v>吴佳峰</v>
          </cell>
          <cell r="B58">
            <v>124173339</v>
          </cell>
          <cell r="C58">
            <v>51</v>
          </cell>
          <cell r="D58" t="str">
            <v>124CK35</v>
          </cell>
          <cell r="E58">
            <v>-0.13400000000000001</v>
          </cell>
        </row>
        <row r="59">
          <cell r="A59" t="str">
            <v>吴科峰</v>
          </cell>
          <cell r="B59">
            <v>124173133</v>
          </cell>
          <cell r="C59">
            <v>19</v>
          </cell>
          <cell r="D59" t="str">
            <v>124CK34</v>
          </cell>
          <cell r="E59">
            <v>9.8379999999999992</v>
          </cell>
        </row>
        <row r="60">
          <cell r="A60" t="str">
            <v>吴耀</v>
          </cell>
          <cell r="B60">
            <v>124173841</v>
          </cell>
          <cell r="C60">
            <v>60</v>
          </cell>
          <cell r="D60" t="str">
            <v>124CK35</v>
          </cell>
          <cell r="E60">
            <v>-4.6124999999999998</v>
          </cell>
        </row>
        <row r="61">
          <cell r="A61" t="str">
            <v>夏鸿飞</v>
          </cell>
          <cell r="B61">
            <v>124173737</v>
          </cell>
          <cell r="C61">
            <v>49</v>
          </cell>
          <cell r="D61" t="str">
            <v>124CK35</v>
          </cell>
          <cell r="E61">
            <v>1.3361000000000001</v>
          </cell>
        </row>
        <row r="62">
          <cell r="A62" t="str">
            <v>谢隆豪</v>
          </cell>
          <cell r="B62">
            <v>124173134</v>
          </cell>
          <cell r="C62">
            <v>63</v>
          </cell>
          <cell r="D62" t="str">
            <v>124CK34</v>
          </cell>
          <cell r="E62">
            <v>-6.6289999999999996</v>
          </cell>
        </row>
        <row r="63">
          <cell r="A63" t="str">
            <v>邢益基</v>
          </cell>
          <cell r="B63">
            <v>124173342</v>
          </cell>
          <cell r="C63">
            <v>23</v>
          </cell>
          <cell r="D63" t="str">
            <v>124CK36</v>
          </cell>
          <cell r="E63">
            <v>9.1682000000000006</v>
          </cell>
        </row>
        <row r="64">
          <cell r="A64" t="str">
            <v>薛冰</v>
          </cell>
          <cell r="B64">
            <v>124173546</v>
          </cell>
          <cell r="C64">
            <v>42</v>
          </cell>
          <cell r="D64" t="str">
            <v>124CK36</v>
          </cell>
          <cell r="E64">
            <v>4.9706000000000001</v>
          </cell>
        </row>
        <row r="65">
          <cell r="A65" t="str">
            <v>薛纪杰</v>
          </cell>
          <cell r="B65">
            <v>124173135</v>
          </cell>
          <cell r="C65">
            <v>13</v>
          </cell>
          <cell r="D65" t="str">
            <v>124CK34</v>
          </cell>
          <cell r="E65">
            <v>10.6358</v>
          </cell>
        </row>
        <row r="66">
          <cell r="A66" t="str">
            <v>薛康</v>
          </cell>
          <cell r="B66">
            <v>124173136</v>
          </cell>
          <cell r="C66">
            <v>78</v>
          </cell>
          <cell r="D66" t="str">
            <v>124CK34</v>
          </cell>
          <cell r="E66">
            <v>-32.243899999999996</v>
          </cell>
        </row>
        <row r="67">
          <cell r="A67" t="str">
            <v>杨天宇</v>
          </cell>
          <cell r="B67">
            <v>124173457</v>
          </cell>
          <cell r="C67">
            <v>72</v>
          </cell>
          <cell r="D67" t="str">
            <v>124CK35</v>
          </cell>
          <cell r="E67">
            <v>-24.383500000000002</v>
          </cell>
        </row>
        <row r="68">
          <cell r="A68" t="str">
            <v>姚旭伦</v>
          </cell>
          <cell r="B68">
            <v>124173137</v>
          </cell>
          <cell r="C68">
            <v>20</v>
          </cell>
          <cell r="D68" t="str">
            <v>124CK36</v>
          </cell>
          <cell r="E68">
            <v>9.7192000000000007</v>
          </cell>
        </row>
        <row r="69">
          <cell r="A69" t="str">
            <v>叶绍君</v>
          </cell>
          <cell r="B69">
            <v>124173138</v>
          </cell>
          <cell r="C69">
            <v>10</v>
          </cell>
          <cell r="D69" t="str">
            <v>124CK34</v>
          </cell>
          <cell r="E69">
            <v>11.9254</v>
          </cell>
        </row>
        <row r="70">
          <cell r="A70" t="str">
            <v>尤宇航</v>
          </cell>
          <cell r="B70">
            <v>124173139</v>
          </cell>
          <cell r="C70">
            <v>53</v>
          </cell>
          <cell r="D70" t="str">
            <v>124CK34</v>
          </cell>
          <cell r="E70">
            <v>-1.4690000000000001</v>
          </cell>
        </row>
        <row r="71">
          <cell r="A71" t="str">
            <v>虞翔宇</v>
          </cell>
          <cell r="B71">
            <v>124173140</v>
          </cell>
          <cell r="C71">
            <v>74</v>
          </cell>
          <cell r="D71" t="str">
            <v>124CK34</v>
          </cell>
          <cell r="E71">
            <v>-28.065899999999999</v>
          </cell>
        </row>
        <row r="72">
          <cell r="A72" t="str">
            <v>占金穗</v>
          </cell>
          <cell r="B72">
            <v>124173141</v>
          </cell>
          <cell r="C72">
            <v>46</v>
          </cell>
          <cell r="D72" t="str">
            <v>124CK34</v>
          </cell>
          <cell r="E72">
            <v>2.9171999999999998</v>
          </cell>
        </row>
        <row r="73">
          <cell r="A73" t="str">
            <v>张柏强</v>
          </cell>
          <cell r="B73">
            <v>124173142</v>
          </cell>
          <cell r="C73">
            <v>41</v>
          </cell>
          <cell r="D73" t="str">
            <v>124CK34</v>
          </cell>
          <cell r="E73">
            <v>5.0712999999999999</v>
          </cell>
        </row>
        <row r="74">
          <cell r="A74" t="str">
            <v>张顶</v>
          </cell>
          <cell r="B74">
            <v>124173143</v>
          </cell>
          <cell r="C74">
            <v>66</v>
          </cell>
          <cell r="D74" t="str">
            <v>124CK34</v>
          </cell>
          <cell r="E74">
            <v>-9.8602000000000007</v>
          </cell>
        </row>
        <row r="75">
          <cell r="A75" t="str">
            <v>张家恺</v>
          </cell>
          <cell r="B75">
            <v>124173144</v>
          </cell>
          <cell r="C75">
            <v>50</v>
          </cell>
          <cell r="D75" t="str">
            <v>124CK34</v>
          </cell>
          <cell r="E75">
            <v>0.1414</v>
          </cell>
        </row>
        <row r="76">
          <cell r="A76" t="str">
            <v>张丽霞</v>
          </cell>
          <cell r="B76">
            <v>124173847</v>
          </cell>
          <cell r="C76">
            <v>35</v>
          </cell>
          <cell r="D76" t="str">
            <v>124CK35</v>
          </cell>
          <cell r="E76">
            <v>6.7436999999999996</v>
          </cell>
        </row>
        <row r="77">
          <cell r="A77" t="str">
            <v>章剑亮</v>
          </cell>
          <cell r="B77">
            <v>124173849</v>
          </cell>
          <cell r="C77">
            <v>47</v>
          </cell>
          <cell r="D77" t="str">
            <v>124CK35</v>
          </cell>
          <cell r="E77">
            <v>2.2778999999999998</v>
          </cell>
        </row>
        <row r="78">
          <cell r="A78" t="str">
            <v>章锦标</v>
          </cell>
          <cell r="B78">
            <v>124173145</v>
          </cell>
          <cell r="C78">
            <v>62</v>
          </cell>
          <cell r="D78" t="str">
            <v>124CK34</v>
          </cell>
          <cell r="E78">
            <v>-6.2275</v>
          </cell>
        </row>
        <row r="79">
          <cell r="A79" t="str">
            <v>郑晓龙</v>
          </cell>
          <cell r="B79">
            <v>124173147</v>
          </cell>
          <cell r="C79">
            <v>29</v>
          </cell>
          <cell r="D79" t="str">
            <v>124CK34</v>
          </cell>
          <cell r="E79">
            <v>8.4945000000000004</v>
          </cell>
        </row>
        <row r="80">
          <cell r="A80" t="str">
            <v>郑旭</v>
          </cell>
          <cell r="B80">
            <v>124173148</v>
          </cell>
          <cell r="C80">
            <v>33</v>
          </cell>
          <cell r="D80" t="str">
            <v>124CK34</v>
          </cell>
          <cell r="E80">
            <v>7.3851000000000004</v>
          </cell>
        </row>
        <row r="81">
          <cell r="A81" t="str">
            <v>周烽</v>
          </cell>
          <cell r="B81">
            <v>124173753</v>
          </cell>
          <cell r="C81">
            <v>6</v>
          </cell>
          <cell r="D81" t="str">
            <v>124CK36</v>
          </cell>
          <cell r="E81">
            <v>13.5594</v>
          </cell>
        </row>
        <row r="82">
          <cell r="A82" t="str">
            <v>周熙</v>
          </cell>
          <cell r="B82">
            <v>124173853</v>
          </cell>
          <cell r="C82">
            <v>68</v>
          </cell>
          <cell r="D82" t="str">
            <v>124CK35</v>
          </cell>
          <cell r="E82">
            <v>-12.6617</v>
          </cell>
        </row>
        <row r="83">
          <cell r="A83" t="str">
            <v>朱笑笑</v>
          </cell>
          <cell r="B83">
            <v>124173856</v>
          </cell>
          <cell r="C83">
            <v>39</v>
          </cell>
          <cell r="D83" t="str">
            <v>124CK35</v>
          </cell>
          <cell r="E83">
            <v>5.6143999999999998</v>
          </cell>
        </row>
        <row r="84">
          <cell r="A84" t="str">
            <v>祝欣宁</v>
          </cell>
          <cell r="B84">
            <v>124173355</v>
          </cell>
          <cell r="C84">
            <v>59</v>
          </cell>
          <cell r="D84" t="str">
            <v>124CK35</v>
          </cell>
          <cell r="E84">
            <v>-4.4019000000000004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pane xSplit="4" ySplit="2" topLeftCell="K18" activePane="bottomRight" state="frozenSplit"/>
      <selection pane="topRight" activeCell="F1" sqref="F1"/>
      <selection pane="bottomLeft" activeCell="A19" sqref="A19"/>
      <selection pane="bottomRight" activeCell="D6" sqref="D6"/>
    </sheetView>
  </sheetViews>
  <sheetFormatPr defaultRowHeight="13.5" x14ac:dyDescent="0.15"/>
  <cols>
    <col min="1" max="1" width="4.875" bestFit="1" customWidth="1"/>
    <col min="2" max="2" width="9.5" bestFit="1" customWidth="1"/>
    <col min="3" max="3" width="8.5" bestFit="1" customWidth="1"/>
    <col min="4" max="4" width="36.875" customWidth="1"/>
    <col min="5" max="5" width="15.25" bestFit="1" customWidth="1"/>
    <col min="6" max="7" width="16.25" bestFit="1" customWidth="1"/>
    <col min="8" max="8" width="26.125" bestFit="1" customWidth="1"/>
    <col min="9" max="9" width="16.25" bestFit="1" customWidth="1"/>
    <col min="10" max="10" width="26.125" bestFit="1" customWidth="1"/>
    <col min="11" max="11" width="20.125" bestFit="1" customWidth="1"/>
    <col min="12" max="12" width="16.25" bestFit="1" customWidth="1"/>
    <col min="13" max="13" width="7.25" bestFit="1" customWidth="1"/>
    <col min="14" max="14" width="3.25" style="40" bestFit="1" customWidth="1"/>
    <col min="15" max="15" width="3.25" bestFit="1" customWidth="1"/>
    <col min="16" max="16" width="26.5" bestFit="1" customWidth="1"/>
  </cols>
  <sheetData>
    <row r="1" spans="1:15" ht="46.5" customHeight="1" x14ac:dyDescent="0.15">
      <c r="A1" s="92" t="s">
        <v>5</v>
      </c>
      <c r="B1" s="92" t="s">
        <v>0</v>
      </c>
      <c r="C1" s="92" t="s">
        <v>1</v>
      </c>
      <c r="D1" s="96" t="s">
        <v>17</v>
      </c>
      <c r="E1" s="99" t="s">
        <v>14</v>
      </c>
      <c r="F1" s="98" t="s">
        <v>15</v>
      </c>
      <c r="G1" s="92"/>
      <c r="H1" s="92"/>
      <c r="I1" s="92" t="s">
        <v>6</v>
      </c>
      <c r="J1" s="92"/>
      <c r="K1" s="96" t="s">
        <v>12</v>
      </c>
      <c r="L1" s="96" t="s">
        <v>13</v>
      </c>
      <c r="M1" s="95" t="s">
        <v>81</v>
      </c>
      <c r="N1" s="43"/>
    </row>
    <row r="2" spans="1:15" x14ac:dyDescent="0.15">
      <c r="A2" s="93"/>
      <c r="B2" s="93"/>
      <c r="C2" s="93"/>
      <c r="D2" s="97"/>
      <c r="E2" s="100"/>
      <c r="F2" s="52" t="s">
        <v>9</v>
      </c>
      <c r="G2" s="52" t="s">
        <v>10</v>
      </c>
      <c r="H2" s="52" t="s">
        <v>11</v>
      </c>
      <c r="I2" s="52" t="s">
        <v>7</v>
      </c>
      <c r="J2" s="52" t="s">
        <v>8</v>
      </c>
      <c r="K2" s="97"/>
      <c r="L2" s="97"/>
      <c r="M2" s="95"/>
      <c r="N2" s="43"/>
    </row>
    <row r="3" spans="1:15" x14ac:dyDescent="0.15">
      <c r="A3" s="2">
        <v>1</v>
      </c>
      <c r="B3" s="2">
        <f>VLOOKUP(TRIM(C3),[1]Sheet4!$A$1:$E$84,2,TRUE)</f>
        <v>124173324</v>
      </c>
      <c r="C3" s="3" t="s">
        <v>19</v>
      </c>
      <c r="D3" s="3"/>
      <c r="E3" s="2">
        <v>6</v>
      </c>
      <c r="F3" s="2"/>
      <c r="G3" s="2"/>
      <c r="H3" s="2"/>
      <c r="I3" s="2"/>
      <c r="J3" s="2"/>
      <c r="K3" s="2">
        <v>3</v>
      </c>
      <c r="L3" s="2"/>
      <c r="M3" s="2">
        <v>1</v>
      </c>
      <c r="N3" s="91">
        <v>12</v>
      </c>
      <c r="O3" s="94"/>
    </row>
    <row r="4" spans="1:15" x14ac:dyDescent="0.15">
      <c r="A4" s="2">
        <v>1</v>
      </c>
      <c r="B4" s="2">
        <v>124173504</v>
      </c>
      <c r="C4" s="3" t="s">
        <v>3</v>
      </c>
      <c r="D4" s="3"/>
      <c r="E4" s="2"/>
      <c r="F4" s="2"/>
      <c r="G4" s="2"/>
      <c r="H4" s="2"/>
      <c r="I4" s="2"/>
      <c r="J4" s="2"/>
      <c r="K4" s="2"/>
      <c r="L4" s="2"/>
      <c r="M4" s="2"/>
      <c r="N4" s="91"/>
      <c r="O4" s="94"/>
    </row>
    <row r="5" spans="1:15" x14ac:dyDescent="0.15">
      <c r="A5" s="4">
        <v>2</v>
      </c>
      <c r="B5" s="4">
        <f>VLOOKUP(TRIM(C5),[1]Sheet4!$A$1:$E$84,2,TRUE)</f>
        <v>124173725</v>
      </c>
      <c r="C5" s="5" t="s">
        <v>2</v>
      </c>
      <c r="D5" s="51">
        <v>0.3</v>
      </c>
      <c r="E5" s="4">
        <v>7</v>
      </c>
      <c r="F5" s="4">
        <v>10</v>
      </c>
      <c r="G5" s="4">
        <v>7</v>
      </c>
      <c r="H5" s="4">
        <v>10</v>
      </c>
      <c r="I5" s="4">
        <v>6</v>
      </c>
      <c r="J5" s="4">
        <v>6</v>
      </c>
      <c r="K5" s="4">
        <v>11</v>
      </c>
      <c r="L5" s="4">
        <v>7</v>
      </c>
      <c r="M5" s="4">
        <v>2</v>
      </c>
      <c r="N5" s="91">
        <f>SUM(E5:M7)</f>
        <v>66</v>
      </c>
      <c r="O5" s="55">
        <v>66</v>
      </c>
    </row>
    <row r="6" spans="1:15" x14ac:dyDescent="0.15">
      <c r="A6" s="4">
        <v>2</v>
      </c>
      <c r="B6" s="4">
        <f>VLOOKUP(TRIM(C6),[1]Sheet4!$A$1:$E$84,2,TRUE)</f>
        <v>124173737</v>
      </c>
      <c r="C6" s="5" t="s">
        <v>4</v>
      </c>
      <c r="D6" s="51">
        <v>0.4</v>
      </c>
      <c r="E6" s="4"/>
      <c r="F6" s="4"/>
      <c r="G6" s="4"/>
      <c r="H6" s="4"/>
      <c r="I6" s="4"/>
      <c r="J6" s="4"/>
      <c r="K6" s="4"/>
      <c r="L6" s="4"/>
      <c r="M6" s="4"/>
      <c r="N6" s="91"/>
      <c r="O6" s="55">
        <v>69</v>
      </c>
    </row>
    <row r="7" spans="1:15" x14ac:dyDescent="0.15">
      <c r="A7" s="4">
        <v>2</v>
      </c>
      <c r="B7" s="4">
        <f>VLOOKUP(TRIM(C7),[1]Sheet4!$A$1:$E$84,2,TRUE)</f>
        <v>124173847</v>
      </c>
      <c r="C7" s="5" t="s">
        <v>20</v>
      </c>
      <c r="D7" s="51">
        <v>0.3</v>
      </c>
      <c r="E7" s="4"/>
      <c r="F7" s="4"/>
      <c r="G7" s="4"/>
      <c r="H7" s="4"/>
      <c r="I7" s="4"/>
      <c r="J7" s="4"/>
      <c r="K7" s="4"/>
      <c r="L7" s="4"/>
      <c r="M7" s="4"/>
      <c r="N7" s="91"/>
      <c r="O7" s="55">
        <v>66</v>
      </c>
    </row>
    <row r="8" spans="1:15" x14ac:dyDescent="0.15">
      <c r="A8" s="6">
        <v>3</v>
      </c>
      <c r="B8" s="6">
        <f>VLOOKUP(TRIM(C8),[1]Sheet4!$A$1:$E$84,2,TRUE)</f>
        <v>124173142</v>
      </c>
      <c r="C8" s="7" t="s">
        <v>21</v>
      </c>
      <c r="D8" s="50">
        <v>0.33</v>
      </c>
      <c r="E8" s="6">
        <v>9</v>
      </c>
      <c r="F8" s="6">
        <v>15</v>
      </c>
      <c r="G8" s="6">
        <v>15</v>
      </c>
      <c r="H8" s="6">
        <v>15</v>
      </c>
      <c r="I8" s="6">
        <v>9</v>
      </c>
      <c r="J8" s="6">
        <v>9</v>
      </c>
      <c r="K8" s="6">
        <v>14</v>
      </c>
      <c r="L8" s="6">
        <v>9</v>
      </c>
      <c r="M8" s="6">
        <v>4</v>
      </c>
      <c r="N8" s="91">
        <f>SUM(E8:M10)</f>
        <v>99</v>
      </c>
      <c r="O8" s="55">
        <v>99</v>
      </c>
    </row>
    <row r="9" spans="1:15" x14ac:dyDescent="0.15">
      <c r="A9" s="6">
        <v>3</v>
      </c>
      <c r="B9" s="6">
        <f>VLOOKUP(TRIM(C9),[1]Sheet4!$A$1:$E$84,2,TRUE)</f>
        <v>124173221</v>
      </c>
      <c r="C9" s="7" t="s">
        <v>22</v>
      </c>
      <c r="D9" s="50">
        <v>0.33</v>
      </c>
      <c r="E9" s="6"/>
      <c r="F9" s="6"/>
      <c r="G9" s="6"/>
      <c r="H9" s="6"/>
      <c r="I9" s="6"/>
      <c r="J9" s="6"/>
      <c r="K9" s="6"/>
      <c r="L9" s="6"/>
      <c r="M9" s="6"/>
      <c r="N9" s="91"/>
      <c r="O9" s="55">
        <v>99</v>
      </c>
    </row>
    <row r="10" spans="1:15" x14ac:dyDescent="0.15">
      <c r="A10" s="6">
        <v>3</v>
      </c>
      <c r="B10" s="6">
        <f>VLOOKUP(TRIM(C10),[1]Sheet4!$A$1:$E$84,2,TRUE)</f>
        <v>124173523</v>
      </c>
      <c r="C10" s="7" t="s">
        <v>23</v>
      </c>
      <c r="D10" s="50">
        <v>0.33</v>
      </c>
      <c r="E10" s="6"/>
      <c r="F10" s="6"/>
      <c r="G10" s="6"/>
      <c r="H10" s="6"/>
      <c r="I10" s="6"/>
      <c r="J10" s="6"/>
      <c r="K10" s="6"/>
      <c r="L10" s="6"/>
      <c r="M10" s="6"/>
      <c r="N10" s="91"/>
      <c r="O10" s="55">
        <v>99</v>
      </c>
    </row>
    <row r="11" spans="1:15" x14ac:dyDescent="0.15">
      <c r="A11" s="8">
        <v>4</v>
      </c>
      <c r="B11" s="8">
        <f>VLOOKUP(TRIM(C11),[1]Sheet4!$A$1:$E$84,2,TRUE)</f>
        <v>124173319</v>
      </c>
      <c r="C11" s="9" t="s">
        <v>24</v>
      </c>
      <c r="D11" s="38" t="s">
        <v>101</v>
      </c>
      <c r="E11" s="8">
        <v>8</v>
      </c>
      <c r="F11" s="8">
        <v>12</v>
      </c>
      <c r="G11" s="8">
        <v>12</v>
      </c>
      <c r="H11" s="8">
        <v>12</v>
      </c>
      <c r="I11" s="8" t="s">
        <v>104</v>
      </c>
      <c r="J11" s="8"/>
      <c r="K11" s="8">
        <v>12</v>
      </c>
      <c r="L11" s="8">
        <v>8</v>
      </c>
      <c r="M11" s="8"/>
      <c r="N11" s="91">
        <f>SUM(E11:M13)</f>
        <v>64</v>
      </c>
      <c r="O11" s="55">
        <v>67</v>
      </c>
    </row>
    <row r="12" spans="1:15" x14ac:dyDescent="0.15">
      <c r="A12" s="8">
        <v>4</v>
      </c>
      <c r="B12" s="8">
        <f>VLOOKUP(TRIM(C12),[1]Sheet4!$A$1:$E$84,2,TRUE)</f>
        <v>124173339</v>
      </c>
      <c r="C12" s="9" t="s">
        <v>25</v>
      </c>
      <c r="D12" s="38" t="s">
        <v>102</v>
      </c>
      <c r="E12" s="8"/>
      <c r="F12" s="8"/>
      <c r="G12" s="8"/>
      <c r="H12" s="8"/>
      <c r="I12" s="8"/>
      <c r="J12" s="8"/>
      <c r="K12" s="8"/>
      <c r="L12" s="8"/>
      <c r="M12" s="8"/>
      <c r="N12" s="91"/>
      <c r="O12" s="55">
        <v>64</v>
      </c>
    </row>
    <row r="13" spans="1:15" x14ac:dyDescent="0.15">
      <c r="A13" s="8">
        <v>4</v>
      </c>
      <c r="B13" s="8">
        <f>VLOOKUP(TRIM(C13),[1]Sheet4!$A$1:$E$84,2,TRUE)</f>
        <v>124173457</v>
      </c>
      <c r="C13" s="9" t="s">
        <v>26</v>
      </c>
      <c r="D13" s="38" t="s">
        <v>103</v>
      </c>
      <c r="E13" s="8"/>
      <c r="F13" s="8"/>
      <c r="G13" s="8"/>
      <c r="H13" s="8"/>
      <c r="I13" s="8"/>
      <c r="J13" s="8"/>
      <c r="K13" s="8"/>
      <c r="L13" s="8"/>
      <c r="M13" s="8"/>
      <c r="N13" s="91"/>
      <c r="O13" s="55">
        <v>64</v>
      </c>
    </row>
    <row r="14" spans="1:15" x14ac:dyDescent="0.15">
      <c r="A14" s="10">
        <v>5</v>
      </c>
      <c r="B14" s="10">
        <v>124173123</v>
      </c>
      <c r="C14" s="11" t="s">
        <v>27</v>
      </c>
      <c r="D14" s="46">
        <v>0.4</v>
      </c>
      <c r="E14" s="10">
        <v>8</v>
      </c>
      <c r="F14" s="10">
        <v>12</v>
      </c>
      <c r="G14" s="10">
        <v>12</v>
      </c>
      <c r="H14" s="10">
        <v>12</v>
      </c>
      <c r="I14" s="10">
        <v>6</v>
      </c>
      <c r="J14" s="10">
        <v>7</v>
      </c>
      <c r="K14" s="10">
        <v>14</v>
      </c>
      <c r="L14" s="10">
        <v>10</v>
      </c>
      <c r="M14" s="10">
        <v>3</v>
      </c>
      <c r="N14" s="91">
        <f>SUM(E14:M16)</f>
        <v>84</v>
      </c>
      <c r="O14" s="55">
        <v>87</v>
      </c>
    </row>
    <row r="15" spans="1:15" x14ac:dyDescent="0.15">
      <c r="A15" s="10">
        <v>5</v>
      </c>
      <c r="B15" s="10">
        <v>124173129</v>
      </c>
      <c r="C15" s="11" t="s">
        <v>28</v>
      </c>
      <c r="D15" s="46">
        <v>0.3</v>
      </c>
      <c r="E15" s="10"/>
      <c r="F15" s="10"/>
      <c r="G15" s="10"/>
      <c r="H15" s="10"/>
      <c r="I15" s="10"/>
      <c r="J15" s="10"/>
      <c r="K15" s="10"/>
      <c r="L15" s="10"/>
      <c r="M15" s="10"/>
      <c r="N15" s="91"/>
      <c r="O15" s="55">
        <v>84</v>
      </c>
    </row>
    <row r="16" spans="1:15" x14ac:dyDescent="0.15">
      <c r="A16" s="10">
        <v>5</v>
      </c>
      <c r="B16" s="10">
        <v>124173132</v>
      </c>
      <c r="C16" s="11" t="s">
        <v>29</v>
      </c>
      <c r="D16" s="46">
        <v>0.3</v>
      </c>
      <c r="E16" s="10"/>
      <c r="F16" s="10"/>
      <c r="G16" s="10"/>
      <c r="H16" s="10"/>
      <c r="I16" s="10"/>
      <c r="J16" s="10"/>
      <c r="K16" s="10"/>
      <c r="L16" s="10"/>
      <c r="M16" s="10"/>
      <c r="N16" s="91"/>
      <c r="O16" s="55">
        <v>84</v>
      </c>
    </row>
    <row r="17" spans="1:16" x14ac:dyDescent="0.15">
      <c r="A17" s="12">
        <v>6</v>
      </c>
      <c r="B17" s="12">
        <f>VLOOKUP(TRIM(C17),[1]Sheet4!$A$1:$E$84,2,TRUE)</f>
        <v>124173606</v>
      </c>
      <c r="C17" s="13" t="s">
        <v>30</v>
      </c>
      <c r="D17" s="49">
        <v>0.3</v>
      </c>
      <c r="E17" s="12">
        <v>8</v>
      </c>
      <c r="F17" s="12">
        <v>12</v>
      </c>
      <c r="G17" s="12">
        <v>12</v>
      </c>
      <c r="H17" s="12">
        <v>12</v>
      </c>
      <c r="I17" s="12" t="s">
        <v>100</v>
      </c>
      <c r="J17" s="12"/>
      <c r="K17" s="12">
        <v>11</v>
      </c>
      <c r="L17" s="12"/>
      <c r="M17" s="12">
        <v>1</v>
      </c>
      <c r="N17" s="91">
        <f>SUM(E17:M19)</f>
        <v>56</v>
      </c>
      <c r="O17" s="55">
        <v>56</v>
      </c>
      <c r="P17" t="s">
        <v>105</v>
      </c>
    </row>
    <row r="18" spans="1:16" x14ac:dyDescent="0.15">
      <c r="A18" s="12">
        <v>6</v>
      </c>
      <c r="B18" s="12">
        <f>VLOOKUP(TRIM(C18),[1]Sheet4!$A$1:$E$84,2,TRUE)</f>
        <v>124173631</v>
      </c>
      <c r="C18" s="13" t="s">
        <v>31</v>
      </c>
      <c r="D18" s="49">
        <v>0.4</v>
      </c>
      <c r="E18" s="12"/>
      <c r="F18" s="12"/>
      <c r="G18" s="12"/>
      <c r="H18" s="12"/>
      <c r="I18" s="12"/>
      <c r="J18" s="12"/>
      <c r="K18" s="12"/>
      <c r="L18" s="12"/>
      <c r="M18" s="12"/>
      <c r="N18" s="91"/>
      <c r="O18" s="55">
        <v>59</v>
      </c>
    </row>
    <row r="19" spans="1:16" x14ac:dyDescent="0.15">
      <c r="A19" s="12">
        <v>6</v>
      </c>
      <c r="B19" s="12">
        <f>VLOOKUP(TRIM(C19),[1]Sheet4!$A$1:$E$84,2,TRUE)</f>
        <v>124173718</v>
      </c>
      <c r="C19" s="13" t="s">
        <v>32</v>
      </c>
      <c r="D19" s="49">
        <v>0.3</v>
      </c>
      <c r="E19" s="12"/>
      <c r="F19" s="12"/>
      <c r="G19" s="12"/>
      <c r="H19" s="12"/>
      <c r="I19" s="12"/>
      <c r="J19" s="12"/>
      <c r="K19" s="12"/>
      <c r="L19" s="12"/>
      <c r="M19" s="12"/>
      <c r="N19" s="91"/>
      <c r="O19" s="55">
        <v>56</v>
      </c>
    </row>
    <row r="20" spans="1:16" x14ac:dyDescent="0.15">
      <c r="A20" s="8">
        <v>7</v>
      </c>
      <c r="B20" s="8">
        <f>VLOOKUP(TRIM(C20),[1]Sheet4!$A$1:$E$84,2,TRUE)</f>
        <v>124173629</v>
      </c>
      <c r="C20" s="9" t="s">
        <v>33</v>
      </c>
      <c r="D20" s="9"/>
      <c r="E20" s="8">
        <v>10</v>
      </c>
      <c r="F20" s="8">
        <v>14</v>
      </c>
      <c r="G20" s="8">
        <v>15</v>
      </c>
      <c r="H20" s="8">
        <v>14</v>
      </c>
      <c r="I20" s="8"/>
      <c r="J20" s="8"/>
      <c r="K20" s="8"/>
      <c r="L20" s="8"/>
      <c r="M20" s="8"/>
      <c r="N20" s="91">
        <f>SUM(E20:M22)</f>
        <v>53</v>
      </c>
      <c r="O20" s="55">
        <v>53</v>
      </c>
      <c r="P20" t="s">
        <v>106</v>
      </c>
    </row>
    <row r="21" spans="1:16" x14ac:dyDescent="0.15">
      <c r="A21" s="8">
        <v>7</v>
      </c>
      <c r="B21" s="8">
        <f>VLOOKUP(TRIM(C21),[1]Sheet4!$A$1:$E$84,2,TRUE)</f>
        <v>124173633</v>
      </c>
      <c r="C21" s="9" t="s">
        <v>34</v>
      </c>
      <c r="D21" s="9"/>
      <c r="E21" s="8"/>
      <c r="F21" s="8"/>
      <c r="G21" s="8"/>
      <c r="H21" s="8"/>
      <c r="I21" s="8"/>
      <c r="J21" s="8"/>
      <c r="K21" s="8"/>
      <c r="L21" s="8"/>
      <c r="M21" s="8"/>
      <c r="N21" s="91"/>
      <c r="O21" s="55">
        <v>53</v>
      </c>
    </row>
    <row r="22" spans="1:16" x14ac:dyDescent="0.15">
      <c r="A22" s="8">
        <v>7</v>
      </c>
      <c r="B22" s="8">
        <f>VLOOKUP(TRIM(C22),[1]Sheet4!$A$1:$E$84,2,TRUE)</f>
        <v>124173634</v>
      </c>
      <c r="C22" s="9" t="s">
        <v>35</v>
      </c>
      <c r="D22" s="9"/>
      <c r="E22" s="8"/>
      <c r="F22" s="8"/>
      <c r="G22" s="8"/>
      <c r="H22" s="8"/>
      <c r="I22" s="8"/>
      <c r="J22" s="8"/>
      <c r="K22" s="8"/>
      <c r="L22" s="8"/>
      <c r="M22" s="8"/>
      <c r="N22" s="91"/>
      <c r="O22" s="55">
        <v>53</v>
      </c>
    </row>
    <row r="23" spans="1:16" x14ac:dyDescent="0.15">
      <c r="A23" s="14">
        <v>8</v>
      </c>
      <c r="B23" s="14">
        <f>VLOOKUP(TRIM(C23),[1]Sheet4!$A$1:$E$84,2,TRUE)</f>
        <v>124173355</v>
      </c>
      <c r="C23" s="15" t="s">
        <v>36</v>
      </c>
      <c r="D23" s="48">
        <v>0.3</v>
      </c>
      <c r="E23" s="14">
        <v>8</v>
      </c>
      <c r="F23" s="14">
        <v>13</v>
      </c>
      <c r="G23" s="14">
        <v>13</v>
      </c>
      <c r="H23" s="14">
        <v>12</v>
      </c>
      <c r="I23" s="14">
        <v>6</v>
      </c>
      <c r="J23" s="14">
        <v>8</v>
      </c>
      <c r="K23" s="14"/>
      <c r="L23" s="14"/>
      <c r="M23" s="14"/>
      <c r="N23" s="91">
        <f>SUM(E23:M25)</f>
        <v>74</v>
      </c>
      <c r="O23" s="55">
        <v>74</v>
      </c>
    </row>
    <row r="24" spans="1:16" x14ac:dyDescent="0.15">
      <c r="A24" s="14">
        <v>8</v>
      </c>
      <c r="B24" s="14">
        <f>VLOOKUP(TRIM(C24),[1]Sheet4!$A$1:$E$84,2,TRUE)</f>
        <v>124173601</v>
      </c>
      <c r="C24" s="15" t="s">
        <v>37</v>
      </c>
      <c r="D24" s="48">
        <v>0.4</v>
      </c>
      <c r="E24" s="14"/>
      <c r="F24" s="14"/>
      <c r="G24" s="14"/>
      <c r="H24" s="14"/>
      <c r="I24" s="14"/>
      <c r="J24" s="14"/>
      <c r="K24" s="14"/>
      <c r="L24" s="14"/>
      <c r="M24" s="14"/>
      <c r="N24" s="91"/>
      <c r="O24" s="55">
        <v>77</v>
      </c>
    </row>
    <row r="25" spans="1:16" x14ac:dyDescent="0.15">
      <c r="A25" s="14">
        <v>8</v>
      </c>
      <c r="B25" s="14">
        <f>VLOOKUP(TRIM(C25),[1]Sheet4!$A$1:$E$84,2,TRUE)</f>
        <v>124173623</v>
      </c>
      <c r="C25" s="15" t="s">
        <v>38</v>
      </c>
      <c r="D25" s="48" t="s">
        <v>99</v>
      </c>
      <c r="E25" s="14"/>
      <c r="F25" s="14"/>
      <c r="G25" s="14"/>
      <c r="H25" s="14"/>
      <c r="I25" s="14"/>
      <c r="J25" s="14"/>
      <c r="K25" s="14">
        <v>11</v>
      </c>
      <c r="L25" s="14">
        <v>3</v>
      </c>
      <c r="M25" s="14"/>
      <c r="N25" s="91"/>
      <c r="O25" s="55">
        <v>74</v>
      </c>
    </row>
    <row r="26" spans="1:16" x14ac:dyDescent="0.15">
      <c r="A26" s="16">
        <v>9</v>
      </c>
      <c r="B26" s="16">
        <f>VLOOKUP(TRIM(C26),[1]Sheet4!$A$1:$E$84,2,TRUE)</f>
        <v>124173620</v>
      </c>
      <c r="C26" s="17" t="s">
        <v>39</v>
      </c>
      <c r="D26" s="47">
        <v>0.4</v>
      </c>
      <c r="E26" s="16">
        <v>9</v>
      </c>
      <c r="F26" s="16">
        <v>15</v>
      </c>
      <c r="G26" s="16">
        <v>15</v>
      </c>
      <c r="H26" s="16">
        <v>15</v>
      </c>
      <c r="I26" s="16">
        <v>8</v>
      </c>
      <c r="J26" s="16">
        <v>8</v>
      </c>
      <c r="K26" s="16">
        <v>12</v>
      </c>
      <c r="L26" s="16">
        <v>8</v>
      </c>
      <c r="M26" s="16"/>
      <c r="N26" s="91">
        <f>SUM(E26:M28)</f>
        <v>90</v>
      </c>
      <c r="O26" s="55">
        <v>93</v>
      </c>
    </row>
    <row r="27" spans="1:16" x14ac:dyDescent="0.15">
      <c r="A27" s="16">
        <v>9</v>
      </c>
      <c r="B27" s="16">
        <f>VLOOKUP(TRIM(C27),[1]Sheet4!$A$1:$E$84,2,TRUE)</f>
        <v>124173711</v>
      </c>
      <c r="C27" s="17" t="s">
        <v>40</v>
      </c>
      <c r="D27" s="47">
        <v>0.3</v>
      </c>
      <c r="E27" s="16"/>
      <c r="F27" s="16"/>
      <c r="G27" s="16"/>
      <c r="H27" s="16"/>
      <c r="I27" s="16"/>
      <c r="J27" s="16"/>
      <c r="K27" s="16"/>
      <c r="L27" s="16"/>
      <c r="M27" s="16"/>
      <c r="N27" s="91"/>
      <c r="O27" s="55">
        <v>90</v>
      </c>
    </row>
    <row r="28" spans="1:16" x14ac:dyDescent="0.15">
      <c r="A28" s="16">
        <v>9</v>
      </c>
      <c r="B28" s="16">
        <f>VLOOKUP(TRIM(C28),[1]Sheet4!$A$1:$E$84,2,TRUE)</f>
        <v>124173757</v>
      </c>
      <c r="C28" s="17" t="s">
        <v>41</v>
      </c>
      <c r="D28" s="47">
        <v>0.3</v>
      </c>
      <c r="E28" s="16"/>
      <c r="F28" s="16"/>
      <c r="G28" s="16"/>
      <c r="H28" s="16"/>
      <c r="I28" s="16"/>
      <c r="J28" s="16"/>
      <c r="K28" s="16"/>
      <c r="L28" s="16"/>
      <c r="M28" s="16"/>
      <c r="N28" s="91"/>
      <c r="O28" s="55">
        <v>93</v>
      </c>
    </row>
    <row r="29" spans="1:16" x14ac:dyDescent="0.15">
      <c r="A29" s="10">
        <v>10</v>
      </c>
      <c r="B29" s="10">
        <v>124173101</v>
      </c>
      <c r="C29" s="11" t="s">
        <v>42</v>
      </c>
      <c r="D29" s="46">
        <v>0.4</v>
      </c>
      <c r="E29" s="10">
        <v>9</v>
      </c>
      <c r="F29" s="10">
        <v>14</v>
      </c>
      <c r="G29" s="10">
        <v>13</v>
      </c>
      <c r="H29" s="10">
        <v>12</v>
      </c>
      <c r="I29" s="10">
        <v>8</v>
      </c>
      <c r="J29" s="10">
        <v>8</v>
      </c>
      <c r="K29" s="10">
        <v>6</v>
      </c>
      <c r="L29" s="10">
        <v>8</v>
      </c>
      <c r="M29" s="10">
        <v>4</v>
      </c>
      <c r="N29" s="91">
        <f t="shared" ref="N29" si="0">SUM(E29:M31)</f>
        <v>82</v>
      </c>
      <c r="O29" s="55">
        <v>85</v>
      </c>
    </row>
    <row r="30" spans="1:16" x14ac:dyDescent="0.15">
      <c r="A30" s="10">
        <v>10</v>
      </c>
      <c r="B30" s="10">
        <v>124173102</v>
      </c>
      <c r="C30" s="11" t="s">
        <v>43</v>
      </c>
      <c r="D30" s="46">
        <v>0.3</v>
      </c>
      <c r="E30" s="10"/>
      <c r="F30" s="10"/>
      <c r="G30" s="10"/>
      <c r="H30" s="10"/>
      <c r="I30" s="10"/>
      <c r="J30" s="10"/>
      <c r="K30" s="10"/>
      <c r="L30" s="10"/>
      <c r="M30" s="10"/>
      <c r="N30" s="91"/>
      <c r="O30" s="55">
        <v>82</v>
      </c>
    </row>
    <row r="31" spans="1:16" x14ac:dyDescent="0.15">
      <c r="A31" s="10">
        <v>10</v>
      </c>
      <c r="B31" s="10">
        <v>124173138</v>
      </c>
      <c r="C31" s="11" t="s">
        <v>44</v>
      </c>
      <c r="D31" s="46">
        <v>0.3</v>
      </c>
      <c r="E31" s="10"/>
      <c r="F31" s="10"/>
      <c r="G31" s="10"/>
      <c r="H31" s="10"/>
      <c r="I31" s="10"/>
      <c r="J31" s="10"/>
      <c r="K31" s="10"/>
      <c r="L31" s="10"/>
      <c r="M31" s="10"/>
      <c r="N31" s="91"/>
      <c r="O31" s="55">
        <v>82</v>
      </c>
    </row>
    <row r="32" spans="1:16" x14ac:dyDescent="0.15">
      <c r="A32" s="18">
        <v>11</v>
      </c>
      <c r="B32" s="18">
        <f>VLOOKUP(TRIM(C32),[1]Sheet4!$A$1:$E$84,2,TRUE)</f>
        <v>124173103</v>
      </c>
      <c r="C32" s="19" t="s">
        <v>45</v>
      </c>
      <c r="D32" s="45">
        <v>0.33</v>
      </c>
      <c r="E32" s="18">
        <v>8</v>
      </c>
      <c r="F32" s="18">
        <v>12</v>
      </c>
      <c r="G32" s="18">
        <v>12</v>
      </c>
      <c r="H32" s="18">
        <v>12</v>
      </c>
      <c r="I32" s="18">
        <v>8</v>
      </c>
      <c r="J32" s="18">
        <v>9</v>
      </c>
      <c r="K32" s="18">
        <v>9</v>
      </c>
      <c r="L32" s="18">
        <v>6</v>
      </c>
      <c r="M32" s="18">
        <v>5</v>
      </c>
      <c r="N32" s="91">
        <f>SUM(E32:M34)</f>
        <v>81</v>
      </c>
      <c r="O32" s="55">
        <v>81</v>
      </c>
    </row>
    <row r="33" spans="1:15" x14ac:dyDescent="0.15">
      <c r="A33" s="18">
        <v>11</v>
      </c>
      <c r="B33" s="18">
        <f>VLOOKUP(TRIM(C33),[1]Sheet4!$A$1:$E$84,2,TRUE)</f>
        <v>124173143</v>
      </c>
      <c r="C33" s="19" t="s">
        <v>46</v>
      </c>
      <c r="D33" s="45">
        <v>0.33</v>
      </c>
      <c r="E33" s="18"/>
      <c r="F33" s="18"/>
      <c r="G33" s="18"/>
      <c r="H33" s="18"/>
      <c r="I33" s="18"/>
      <c r="J33" s="18"/>
      <c r="K33" s="18"/>
      <c r="L33" s="18"/>
      <c r="M33" s="18"/>
      <c r="N33" s="91"/>
      <c r="O33" s="55">
        <v>81</v>
      </c>
    </row>
    <row r="34" spans="1:15" x14ac:dyDescent="0.15">
      <c r="A34" s="18">
        <v>11</v>
      </c>
      <c r="B34" s="18">
        <f>VLOOKUP(TRIM(C34),[1]Sheet4!$A$1:$E$84,2,TRUE)</f>
        <v>124173144</v>
      </c>
      <c r="C34" s="19" t="s">
        <v>47</v>
      </c>
      <c r="D34" s="45">
        <v>0.33</v>
      </c>
      <c r="E34" s="18"/>
      <c r="F34" s="18"/>
      <c r="G34" s="18"/>
      <c r="H34" s="18"/>
      <c r="I34" s="18"/>
      <c r="J34" s="18"/>
      <c r="K34" s="18"/>
      <c r="L34" s="18"/>
      <c r="M34" s="18"/>
      <c r="N34" s="91"/>
      <c r="O34" s="55">
        <v>81</v>
      </c>
    </row>
    <row r="35" spans="1:15" x14ac:dyDescent="0.15">
      <c r="A35" s="20">
        <v>12</v>
      </c>
      <c r="B35" s="20">
        <f>VLOOKUP(TRIM(C35),[1]Sheet4!$A$1:$E$84,2,TRUE)</f>
        <v>124173817</v>
      </c>
      <c r="C35" s="21" t="s">
        <v>48</v>
      </c>
      <c r="D35" s="44">
        <v>0.34</v>
      </c>
      <c r="E35" s="20">
        <v>8</v>
      </c>
      <c r="F35" s="20">
        <v>11</v>
      </c>
      <c r="G35" s="20">
        <v>9</v>
      </c>
      <c r="H35" s="20">
        <v>10</v>
      </c>
      <c r="I35" s="20">
        <v>0</v>
      </c>
      <c r="J35" s="20">
        <v>0</v>
      </c>
      <c r="K35" s="20">
        <v>3</v>
      </c>
      <c r="L35" s="20">
        <v>3</v>
      </c>
      <c r="M35" s="20"/>
      <c r="N35" s="91">
        <f>SUM(E35:M37)</f>
        <v>44</v>
      </c>
      <c r="O35" s="55">
        <v>44</v>
      </c>
    </row>
    <row r="36" spans="1:15" x14ac:dyDescent="0.15">
      <c r="A36" s="20">
        <v>12</v>
      </c>
      <c r="B36" s="20">
        <f>VLOOKUP(TRIM(C36),[1]Sheet4!$A$1:$E$84,2,TRUE)</f>
        <v>124173841</v>
      </c>
      <c r="C36" s="21" t="s">
        <v>49</v>
      </c>
      <c r="D36" s="44">
        <v>0.33</v>
      </c>
      <c r="E36" s="20"/>
      <c r="F36" s="20"/>
      <c r="G36" s="20"/>
      <c r="H36" s="20"/>
      <c r="I36" s="20"/>
      <c r="J36" s="20"/>
      <c r="K36" s="20"/>
      <c r="L36" s="20"/>
      <c r="M36" s="20"/>
      <c r="N36" s="91"/>
      <c r="O36" s="55">
        <v>44</v>
      </c>
    </row>
    <row r="37" spans="1:15" x14ac:dyDescent="0.15">
      <c r="A37" s="20">
        <v>12</v>
      </c>
      <c r="B37" s="20">
        <f>VLOOKUP(TRIM(C37),[1]Sheet4!$A$1:$E$84,2,TRUE)</f>
        <v>124173849</v>
      </c>
      <c r="C37" s="21" t="s">
        <v>50</v>
      </c>
      <c r="D37" s="44">
        <v>0.33</v>
      </c>
      <c r="E37" s="20"/>
      <c r="F37" s="20"/>
      <c r="G37" s="20"/>
      <c r="H37" s="20"/>
      <c r="I37" s="20"/>
      <c r="J37" s="20"/>
      <c r="K37" s="20"/>
      <c r="L37" s="20"/>
      <c r="M37" s="20"/>
      <c r="N37" s="91"/>
      <c r="O37" s="55">
        <v>44</v>
      </c>
    </row>
    <row r="38" spans="1:15" x14ac:dyDescent="0.15">
      <c r="A38" s="22">
        <v>13</v>
      </c>
      <c r="B38" s="22">
        <f>VLOOKUP(TRIM(C38),[1]Sheet4!$A$1:$E$84,2,TRUE)</f>
        <v>124173503</v>
      </c>
      <c r="C38" s="23" t="s">
        <v>51</v>
      </c>
      <c r="D38" s="42">
        <v>0.3</v>
      </c>
      <c r="E38" s="22">
        <v>9</v>
      </c>
      <c r="F38" s="22">
        <v>12</v>
      </c>
      <c r="G38" s="22">
        <v>15</v>
      </c>
      <c r="H38" s="22">
        <v>15</v>
      </c>
      <c r="I38" s="22">
        <v>9</v>
      </c>
      <c r="J38" s="22">
        <v>9</v>
      </c>
      <c r="K38" s="22">
        <v>12</v>
      </c>
      <c r="L38" s="22">
        <v>8</v>
      </c>
      <c r="M38" s="22">
        <v>5</v>
      </c>
      <c r="N38" s="91">
        <f>SUM(D38:M40)</f>
        <v>95</v>
      </c>
      <c r="O38" s="55">
        <v>95</v>
      </c>
    </row>
    <row r="39" spans="1:15" x14ac:dyDescent="0.15">
      <c r="A39" s="22">
        <v>13</v>
      </c>
      <c r="B39" s="22">
        <f>VLOOKUP(TRIM(C39),[1]Sheet4!$A$1:$E$84,2,TRUE)</f>
        <v>124173513</v>
      </c>
      <c r="C39" s="23" t="s">
        <v>52</v>
      </c>
      <c r="D39" s="42">
        <v>0.4</v>
      </c>
      <c r="E39" s="22"/>
      <c r="F39" s="22"/>
      <c r="G39" s="22"/>
      <c r="H39" s="22"/>
      <c r="I39" s="22"/>
      <c r="J39" s="22"/>
      <c r="K39" s="22"/>
      <c r="L39" s="22"/>
      <c r="M39" s="22"/>
      <c r="N39" s="91"/>
      <c r="O39" s="55">
        <v>98</v>
      </c>
    </row>
    <row r="40" spans="1:15" x14ac:dyDescent="0.15">
      <c r="A40" s="22">
        <v>13</v>
      </c>
      <c r="B40" s="22">
        <f>VLOOKUP(TRIM(C40),[1]Sheet4!$A$1:$E$84,2,TRUE)</f>
        <v>124173853</v>
      </c>
      <c r="C40" s="23" t="s">
        <v>53</v>
      </c>
      <c r="D40" s="42">
        <v>0.3</v>
      </c>
      <c r="E40" s="22"/>
      <c r="F40" s="22"/>
      <c r="G40" s="22"/>
      <c r="H40" s="22"/>
      <c r="I40" s="22"/>
      <c r="J40" s="22"/>
      <c r="K40" s="22"/>
      <c r="L40" s="22"/>
      <c r="M40" s="22"/>
      <c r="N40" s="91"/>
      <c r="O40" s="55">
        <v>95</v>
      </c>
    </row>
    <row r="41" spans="1:15" x14ac:dyDescent="0.15">
      <c r="A41" s="24">
        <v>14</v>
      </c>
      <c r="B41" s="24">
        <v>124173119</v>
      </c>
      <c r="C41" s="25" t="s">
        <v>54</v>
      </c>
      <c r="D41" s="41" t="s">
        <v>96</v>
      </c>
      <c r="E41" s="24"/>
      <c r="F41" s="24">
        <v>14</v>
      </c>
      <c r="G41" s="24">
        <v>11</v>
      </c>
      <c r="H41" s="24">
        <v>13</v>
      </c>
      <c r="I41" s="24">
        <v>7</v>
      </c>
      <c r="J41" s="24">
        <v>8</v>
      </c>
      <c r="K41" s="24">
        <v>11</v>
      </c>
      <c r="L41" s="24">
        <v>9</v>
      </c>
      <c r="M41" s="24">
        <v>6</v>
      </c>
      <c r="N41" s="91">
        <f>SUM(E41:L43)</f>
        <v>82</v>
      </c>
      <c r="O41" s="55">
        <v>82</v>
      </c>
    </row>
    <row r="42" spans="1:15" x14ac:dyDescent="0.15">
      <c r="A42" s="24">
        <v>14</v>
      </c>
      <c r="B42" s="24">
        <v>124173125</v>
      </c>
      <c r="C42" s="25" t="s">
        <v>55</v>
      </c>
      <c r="D42" s="41" t="s">
        <v>95</v>
      </c>
      <c r="E42" s="24">
        <v>9</v>
      </c>
      <c r="F42" s="24"/>
      <c r="G42" s="24"/>
      <c r="H42" s="24"/>
      <c r="I42" s="24"/>
      <c r="J42" s="24"/>
      <c r="K42" s="24"/>
      <c r="L42" s="24"/>
      <c r="M42" s="24"/>
      <c r="N42" s="91"/>
      <c r="O42" s="55">
        <v>82</v>
      </c>
    </row>
    <row r="43" spans="1:15" x14ac:dyDescent="0.15">
      <c r="A43" s="24">
        <v>14</v>
      </c>
      <c r="B43" s="24">
        <v>124173128</v>
      </c>
      <c r="C43" s="25" t="s">
        <v>56</v>
      </c>
      <c r="D43" s="41" t="s">
        <v>97</v>
      </c>
      <c r="E43" s="24"/>
      <c r="F43" s="24"/>
      <c r="G43" s="24"/>
      <c r="H43" s="24"/>
      <c r="I43" s="24"/>
      <c r="J43" s="24"/>
      <c r="K43" s="24"/>
      <c r="L43" s="24"/>
      <c r="M43" s="24"/>
      <c r="N43" s="91"/>
      <c r="O43" s="55">
        <v>82</v>
      </c>
    </row>
    <row r="44" spans="1:15" x14ac:dyDescent="0.15">
      <c r="A44" s="26">
        <v>15</v>
      </c>
      <c r="B44" s="26">
        <v>124173105</v>
      </c>
      <c r="C44" s="27" t="s">
        <v>57</v>
      </c>
      <c r="D44" s="39" t="s">
        <v>94</v>
      </c>
      <c r="E44" s="26">
        <v>8</v>
      </c>
      <c r="F44" s="26">
        <v>15</v>
      </c>
      <c r="G44" s="26">
        <v>13</v>
      </c>
      <c r="H44" s="26">
        <v>15</v>
      </c>
      <c r="I44" s="26">
        <v>8</v>
      </c>
      <c r="J44" s="26">
        <v>7</v>
      </c>
      <c r="K44" s="26">
        <v>12</v>
      </c>
      <c r="L44" s="26"/>
      <c r="M44" s="26">
        <v>2</v>
      </c>
      <c r="N44" s="91">
        <f>SUM(E44:M46)</f>
        <v>80</v>
      </c>
      <c r="O44" s="55">
        <v>77</v>
      </c>
    </row>
    <row r="45" spans="1:15" x14ac:dyDescent="0.15">
      <c r="A45" s="26">
        <v>15</v>
      </c>
      <c r="B45" s="26">
        <v>124173108</v>
      </c>
      <c r="C45" s="27" t="s">
        <v>58</v>
      </c>
      <c r="D45" s="39">
        <v>0.2</v>
      </c>
      <c r="E45" s="26"/>
      <c r="F45" s="26"/>
      <c r="G45" s="26"/>
      <c r="H45" s="26"/>
      <c r="I45" s="26"/>
      <c r="J45" s="26"/>
      <c r="K45" s="26"/>
      <c r="L45" s="26"/>
      <c r="M45" s="26"/>
      <c r="N45" s="91"/>
      <c r="O45" s="55">
        <v>74</v>
      </c>
    </row>
    <row r="46" spans="1:15" x14ac:dyDescent="0.15">
      <c r="A46" s="26">
        <v>15</v>
      </c>
      <c r="B46" s="26">
        <v>124173118</v>
      </c>
      <c r="C46" s="27" t="s">
        <v>59</v>
      </c>
      <c r="D46" s="39" t="s">
        <v>93</v>
      </c>
      <c r="E46" s="26"/>
      <c r="F46" s="26"/>
      <c r="G46" s="26"/>
      <c r="H46" s="26"/>
      <c r="I46" s="26"/>
      <c r="J46" s="26"/>
      <c r="K46" s="26"/>
      <c r="L46" s="26"/>
      <c r="M46" s="26"/>
      <c r="N46" s="91"/>
      <c r="O46" s="55">
        <v>77</v>
      </c>
    </row>
    <row r="47" spans="1:15" x14ac:dyDescent="0.15">
      <c r="A47" s="26">
        <v>15</v>
      </c>
      <c r="B47" s="26">
        <v>124173127</v>
      </c>
      <c r="C47" s="27" t="s">
        <v>60</v>
      </c>
      <c r="D47" s="39" t="s">
        <v>92</v>
      </c>
      <c r="E47" s="26"/>
      <c r="F47" s="26"/>
      <c r="G47" s="26"/>
      <c r="H47" s="26"/>
      <c r="I47" s="26"/>
      <c r="J47" s="26"/>
      <c r="K47" s="26"/>
      <c r="L47" s="26"/>
      <c r="M47" s="26"/>
      <c r="N47" s="91"/>
      <c r="O47" s="55">
        <v>80</v>
      </c>
    </row>
    <row r="48" spans="1:15" x14ac:dyDescent="0.15">
      <c r="A48" s="28">
        <v>16</v>
      </c>
      <c r="B48" s="28">
        <v>124173122</v>
      </c>
      <c r="C48" s="29" t="s">
        <v>61</v>
      </c>
      <c r="D48" s="29" t="s">
        <v>90</v>
      </c>
      <c r="E48" s="28"/>
      <c r="F48" s="28">
        <v>10</v>
      </c>
      <c r="G48" s="28">
        <v>5</v>
      </c>
      <c r="H48" s="28">
        <v>10</v>
      </c>
      <c r="I48" s="28">
        <v>4</v>
      </c>
      <c r="J48" s="28">
        <v>3</v>
      </c>
      <c r="K48" s="28">
        <v>10</v>
      </c>
      <c r="L48" s="28">
        <v>5</v>
      </c>
      <c r="M48" s="28"/>
      <c r="N48" s="91">
        <f>SUM(E48:M49)</f>
        <v>54</v>
      </c>
      <c r="O48" s="55">
        <v>54</v>
      </c>
    </row>
    <row r="49" spans="1:15" x14ac:dyDescent="0.15">
      <c r="A49" s="28">
        <v>16</v>
      </c>
      <c r="B49" s="28">
        <v>124173133</v>
      </c>
      <c r="C49" s="29" t="s">
        <v>62</v>
      </c>
      <c r="D49" s="29" t="s">
        <v>91</v>
      </c>
      <c r="E49" s="28">
        <v>7</v>
      </c>
      <c r="F49" s="28"/>
      <c r="G49" s="28"/>
      <c r="H49" s="28"/>
      <c r="I49" s="28"/>
      <c r="J49" s="28"/>
      <c r="K49" s="28"/>
      <c r="L49" s="28"/>
      <c r="M49" s="28"/>
      <c r="N49" s="91"/>
      <c r="O49" s="55">
        <v>54</v>
      </c>
    </row>
    <row r="50" spans="1:15" x14ac:dyDescent="0.15">
      <c r="A50" s="8">
        <v>17</v>
      </c>
      <c r="B50" s="8">
        <v>124173114</v>
      </c>
      <c r="C50" s="9" t="s">
        <v>63</v>
      </c>
      <c r="D50" s="38" t="s">
        <v>98</v>
      </c>
      <c r="E50" s="8"/>
      <c r="F50" s="8"/>
      <c r="G50" s="8"/>
      <c r="H50" s="8"/>
      <c r="I50" s="8"/>
      <c r="J50" s="8"/>
      <c r="K50" s="8"/>
      <c r="L50" s="8"/>
      <c r="M50" s="8"/>
      <c r="N50" s="91">
        <f ca="1">SUM(E50:M52)</f>
        <v>60</v>
      </c>
      <c r="O50" s="55">
        <v>60</v>
      </c>
    </row>
    <row r="51" spans="1:15" x14ac:dyDescent="0.15">
      <c r="A51" s="8">
        <v>17</v>
      </c>
      <c r="B51" s="8">
        <v>124173130</v>
      </c>
      <c r="C51" s="9" t="s">
        <v>64</v>
      </c>
      <c r="D51" s="38" t="s">
        <v>89</v>
      </c>
      <c r="E51" s="8">
        <f ca="1">SUM(E50:L52)</f>
        <v>0</v>
      </c>
      <c r="F51" s="8"/>
      <c r="G51" s="8"/>
      <c r="H51" s="8"/>
      <c r="I51" s="8">
        <v>6</v>
      </c>
      <c r="J51" s="8">
        <v>6</v>
      </c>
      <c r="K51" s="8">
        <v>11</v>
      </c>
      <c r="L51" s="8">
        <v>8</v>
      </c>
      <c r="M51" s="8"/>
      <c r="N51" s="91"/>
      <c r="O51" s="55">
        <v>60</v>
      </c>
    </row>
    <row r="52" spans="1:15" x14ac:dyDescent="0.15">
      <c r="A52" s="8">
        <v>17</v>
      </c>
      <c r="B52" s="8">
        <v>124173131</v>
      </c>
      <c r="C52" s="9" t="s">
        <v>65</v>
      </c>
      <c r="D52" s="9" t="s">
        <v>88</v>
      </c>
      <c r="E52" s="8">
        <v>7</v>
      </c>
      <c r="F52" s="8">
        <v>12</v>
      </c>
      <c r="G52" s="8">
        <v>7</v>
      </c>
      <c r="H52" s="8">
        <v>12</v>
      </c>
      <c r="I52" s="8"/>
      <c r="J52" s="8"/>
      <c r="K52" s="8"/>
      <c r="L52" s="8"/>
      <c r="M52" s="8"/>
      <c r="N52" s="91"/>
      <c r="O52" s="55">
        <v>63</v>
      </c>
    </row>
    <row r="53" spans="1:15" x14ac:dyDescent="0.15">
      <c r="A53" s="30">
        <v>18</v>
      </c>
      <c r="B53" s="30">
        <f>VLOOKUP(TRIM(C53),[1]Sheet4!$A$1:$E$84,2,TRUE)</f>
        <v>124173106</v>
      </c>
      <c r="C53" s="31" t="s">
        <v>66</v>
      </c>
      <c r="D53" s="30" t="s">
        <v>79</v>
      </c>
      <c r="E53" s="30"/>
      <c r="F53" s="30">
        <v>11</v>
      </c>
      <c r="G53" s="30">
        <v>7</v>
      </c>
      <c r="H53" s="30">
        <v>12</v>
      </c>
      <c r="I53" s="30">
        <v>3</v>
      </c>
      <c r="J53" s="30"/>
      <c r="K53" s="30">
        <v>11</v>
      </c>
      <c r="L53" s="30">
        <v>5</v>
      </c>
      <c r="M53" s="30"/>
      <c r="N53" s="91">
        <f>SUM(E53:M55)</f>
        <v>60</v>
      </c>
      <c r="O53" s="55">
        <v>62</v>
      </c>
    </row>
    <row r="54" spans="1:15" x14ac:dyDescent="0.15">
      <c r="A54" s="30">
        <v>18</v>
      </c>
      <c r="B54" s="30">
        <f>VLOOKUP(TRIM(C54),[1]Sheet4!$A$1:$E$84,2,TRUE)</f>
        <v>124173135</v>
      </c>
      <c r="C54" s="31" t="s">
        <v>67</v>
      </c>
      <c r="D54" s="30" t="s">
        <v>18</v>
      </c>
      <c r="E54" s="30"/>
      <c r="F54" s="30"/>
      <c r="G54" s="30"/>
      <c r="H54" s="30"/>
      <c r="I54" s="30"/>
      <c r="J54" s="30">
        <v>2</v>
      </c>
      <c r="K54" s="30"/>
      <c r="L54" s="30"/>
      <c r="M54" s="30">
        <v>2</v>
      </c>
      <c r="N54" s="91"/>
      <c r="O54" s="55">
        <v>62</v>
      </c>
    </row>
    <row r="55" spans="1:15" x14ac:dyDescent="0.15">
      <c r="A55" s="30">
        <v>18</v>
      </c>
      <c r="B55" s="30">
        <f>VLOOKUP(TRIM(C55),[1]Sheet4!$A$1:$E$84,2,TRUE)</f>
        <v>124173520</v>
      </c>
      <c r="C55" s="31" t="s">
        <v>68</v>
      </c>
      <c r="D55" s="30" t="s">
        <v>80</v>
      </c>
      <c r="E55" s="30">
        <v>7</v>
      </c>
      <c r="F55" s="30"/>
      <c r="G55" s="30"/>
      <c r="H55" s="30"/>
      <c r="I55" s="30"/>
      <c r="J55" s="30"/>
      <c r="K55" s="30"/>
      <c r="L55" s="30"/>
      <c r="M55" s="30"/>
      <c r="N55" s="91"/>
      <c r="O55" s="55">
        <v>60</v>
      </c>
    </row>
    <row r="56" spans="1:15" x14ac:dyDescent="0.15">
      <c r="A56" s="32">
        <v>19</v>
      </c>
      <c r="B56" s="32">
        <v>124173145</v>
      </c>
      <c r="C56" s="33" t="s">
        <v>69</v>
      </c>
      <c r="D56" s="33" t="s">
        <v>87</v>
      </c>
      <c r="E56" s="32"/>
      <c r="F56" s="32">
        <v>13</v>
      </c>
      <c r="G56" s="32">
        <v>7</v>
      </c>
      <c r="H56" s="32">
        <v>13</v>
      </c>
      <c r="I56" s="32">
        <v>7</v>
      </c>
      <c r="J56" s="32">
        <v>8</v>
      </c>
      <c r="K56" s="32">
        <v>12</v>
      </c>
      <c r="L56" s="32">
        <v>6</v>
      </c>
      <c r="M56" s="32"/>
      <c r="N56" s="91">
        <f>SUM(E56:L58)</f>
        <v>73</v>
      </c>
      <c r="O56" s="55">
        <v>73</v>
      </c>
    </row>
    <row r="57" spans="1:15" x14ac:dyDescent="0.15">
      <c r="A57" s="32">
        <v>19</v>
      </c>
      <c r="B57" s="32">
        <f>VLOOKUP(TRIM(C57),[1]Sheet4!$A$1:$E$84,2,TRUE)</f>
        <v>124173134</v>
      </c>
      <c r="C57" s="33" t="s">
        <v>70</v>
      </c>
      <c r="D57" s="33" t="s">
        <v>86</v>
      </c>
      <c r="E57" s="32"/>
      <c r="F57" s="32"/>
      <c r="G57" s="32"/>
      <c r="H57" s="32"/>
      <c r="I57" s="32"/>
      <c r="J57" s="32"/>
      <c r="K57" s="32"/>
      <c r="L57" s="32"/>
      <c r="M57" s="32"/>
      <c r="N57" s="91"/>
      <c r="O57" s="55">
        <v>73</v>
      </c>
    </row>
    <row r="58" spans="1:15" x14ac:dyDescent="0.15">
      <c r="A58" s="32">
        <v>19</v>
      </c>
      <c r="B58" s="32">
        <f>VLOOKUP(TRIM(C58),[1]Sheet4!$A$1:$E$84,2,TRUE)</f>
        <v>124173147</v>
      </c>
      <c r="C58" s="33" t="s">
        <v>71</v>
      </c>
      <c r="D58" s="33" t="s">
        <v>85</v>
      </c>
      <c r="E58" s="32">
        <v>7</v>
      </c>
      <c r="F58" s="32"/>
      <c r="G58" s="32"/>
      <c r="H58" s="32"/>
      <c r="I58" s="32"/>
      <c r="J58" s="32"/>
      <c r="K58" s="32"/>
      <c r="L58" s="32"/>
      <c r="M58" s="32"/>
      <c r="N58" s="91"/>
      <c r="O58" s="55">
        <v>73</v>
      </c>
    </row>
    <row r="59" spans="1:15" x14ac:dyDescent="0.15">
      <c r="A59" s="34">
        <v>20</v>
      </c>
      <c r="B59" s="34">
        <v>124173121</v>
      </c>
      <c r="C59" s="35" t="s">
        <v>72</v>
      </c>
      <c r="D59" s="37" t="s">
        <v>82</v>
      </c>
      <c r="E59" s="34"/>
      <c r="F59" s="34">
        <v>13</v>
      </c>
      <c r="G59" s="34">
        <v>12</v>
      </c>
      <c r="H59" s="34">
        <v>14</v>
      </c>
      <c r="I59" s="34"/>
      <c r="J59" s="34"/>
      <c r="K59" s="34">
        <v>12</v>
      </c>
      <c r="L59" s="34">
        <v>8</v>
      </c>
      <c r="M59" s="34">
        <v>2</v>
      </c>
      <c r="N59" s="91">
        <f>SUM(E59:M61)</f>
        <v>81</v>
      </c>
      <c r="O59" s="55">
        <v>84</v>
      </c>
    </row>
    <row r="60" spans="1:15" x14ac:dyDescent="0.15">
      <c r="A60" s="34">
        <v>20</v>
      </c>
      <c r="B60" s="34">
        <v>124173139</v>
      </c>
      <c r="C60" s="35" t="s">
        <v>73</v>
      </c>
      <c r="D60" s="37" t="s">
        <v>83</v>
      </c>
      <c r="E60" s="34"/>
      <c r="F60" s="34"/>
      <c r="G60" s="34"/>
      <c r="H60" s="34"/>
      <c r="I60" s="34">
        <v>7</v>
      </c>
      <c r="J60" s="34">
        <v>5</v>
      </c>
      <c r="K60" s="34"/>
      <c r="L60" s="34"/>
      <c r="M60" s="34"/>
      <c r="N60" s="91"/>
      <c r="O60" s="55">
        <v>81</v>
      </c>
    </row>
    <row r="61" spans="1:15" x14ac:dyDescent="0.15">
      <c r="A61" s="34">
        <v>20</v>
      </c>
      <c r="B61" s="34">
        <v>124173148</v>
      </c>
      <c r="C61" s="35" t="s">
        <v>74</v>
      </c>
      <c r="D61" s="37" t="s">
        <v>84</v>
      </c>
      <c r="E61" s="34">
        <v>8</v>
      </c>
      <c r="F61" s="34"/>
      <c r="G61" s="34"/>
      <c r="H61" s="34"/>
      <c r="I61" s="34"/>
      <c r="J61" s="34"/>
      <c r="K61" s="34"/>
      <c r="L61" s="34"/>
      <c r="M61" s="34"/>
      <c r="N61" s="91"/>
      <c r="O61" s="55">
        <v>81</v>
      </c>
    </row>
    <row r="62" spans="1:15" x14ac:dyDescent="0.15">
      <c r="A62" s="8">
        <v>21</v>
      </c>
      <c r="B62" s="8">
        <v>124173124</v>
      </c>
      <c r="C62" s="9" t="s">
        <v>75</v>
      </c>
      <c r="D62" s="9"/>
      <c r="E62" s="8"/>
      <c r="F62" s="8"/>
      <c r="G62" s="8"/>
      <c r="H62" s="8"/>
      <c r="I62" s="8"/>
      <c r="J62" s="8"/>
      <c r="K62" s="8"/>
      <c r="L62" s="8"/>
      <c r="M62" s="8"/>
      <c r="N62" s="91">
        <f>SUM(D62:M64)</f>
        <v>60</v>
      </c>
      <c r="O62" s="55">
        <v>60</v>
      </c>
    </row>
    <row r="63" spans="1:15" x14ac:dyDescent="0.15">
      <c r="A63" s="8">
        <v>21</v>
      </c>
      <c r="B63" s="8">
        <v>124173140</v>
      </c>
      <c r="C63" s="9" t="s">
        <v>76</v>
      </c>
      <c r="D63" s="9"/>
      <c r="E63" s="8"/>
      <c r="F63" s="8">
        <v>12</v>
      </c>
      <c r="G63" s="8">
        <v>7</v>
      </c>
      <c r="H63" s="8">
        <v>12</v>
      </c>
      <c r="I63" s="8">
        <v>6</v>
      </c>
      <c r="J63" s="8">
        <v>7</v>
      </c>
      <c r="K63" s="8">
        <v>10</v>
      </c>
      <c r="L63" s="8"/>
      <c r="M63" s="8"/>
      <c r="N63" s="91"/>
      <c r="O63" s="55">
        <v>60</v>
      </c>
    </row>
    <row r="64" spans="1:15" x14ac:dyDescent="0.15">
      <c r="A64" s="8">
        <v>21</v>
      </c>
      <c r="B64" s="8">
        <v>124173141</v>
      </c>
      <c r="C64" s="9" t="s">
        <v>77</v>
      </c>
      <c r="D64" s="9"/>
      <c r="E64" s="8">
        <v>6</v>
      </c>
      <c r="F64" s="8"/>
      <c r="G64" s="8"/>
      <c r="H64" s="8"/>
      <c r="I64" s="8"/>
      <c r="J64" s="8"/>
      <c r="K64" s="8"/>
      <c r="L64" s="8"/>
      <c r="M64" s="8"/>
      <c r="N64" s="91"/>
      <c r="O64" s="55">
        <v>60</v>
      </c>
    </row>
    <row r="65" spans="1:15" x14ac:dyDescent="0.15">
      <c r="A65" s="1" t="s">
        <v>16</v>
      </c>
      <c r="B65" s="1">
        <v>124173117</v>
      </c>
      <c r="C65" s="36" t="s">
        <v>78</v>
      </c>
      <c r="D65" s="36"/>
      <c r="E65" s="1"/>
      <c r="F65" s="1"/>
      <c r="G65" s="1"/>
      <c r="H65" s="1"/>
      <c r="I65" s="1"/>
      <c r="J65" s="1"/>
      <c r="K65" s="1"/>
      <c r="L65" s="1"/>
      <c r="M65" s="1"/>
      <c r="N65" s="53"/>
      <c r="O65" s="55">
        <v>0</v>
      </c>
    </row>
    <row r="66" spans="1:15" x14ac:dyDescent="0.15">
      <c r="O66">
        <f>AVERAGE(O5:O65)</f>
        <v>71.557377049180332</v>
      </c>
    </row>
  </sheetData>
  <sortState ref="A3:O65">
    <sortCondition ref="A3:A65"/>
  </sortState>
  <mergeCells count="32">
    <mergeCell ref="E1:E2"/>
    <mergeCell ref="A1:A2"/>
    <mergeCell ref="N17:N19"/>
    <mergeCell ref="O3:O4"/>
    <mergeCell ref="M1:M2"/>
    <mergeCell ref="I1:J1"/>
    <mergeCell ref="K1:K2"/>
    <mergeCell ref="L1:L2"/>
    <mergeCell ref="N3:N4"/>
    <mergeCell ref="N5:N7"/>
    <mergeCell ref="N8:N10"/>
    <mergeCell ref="N11:N13"/>
    <mergeCell ref="N14:N16"/>
    <mergeCell ref="F1:H1"/>
    <mergeCell ref="D1:D2"/>
    <mergeCell ref="B1:B2"/>
    <mergeCell ref="C1:C2"/>
    <mergeCell ref="N20:N22"/>
    <mergeCell ref="N23:N25"/>
    <mergeCell ref="N26:N28"/>
    <mergeCell ref="N29:N31"/>
    <mergeCell ref="N32:N34"/>
    <mergeCell ref="N35:N37"/>
    <mergeCell ref="N38:N40"/>
    <mergeCell ref="N41:N43"/>
    <mergeCell ref="N44:N47"/>
    <mergeCell ref="N48:N49"/>
    <mergeCell ref="N50:N52"/>
    <mergeCell ref="N53:N55"/>
    <mergeCell ref="N56:N58"/>
    <mergeCell ref="N59:N61"/>
    <mergeCell ref="N62:N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34" zoomScale="85" zoomScaleNormal="85" workbookViewId="0">
      <selection activeCell="O61" sqref="O61:O63"/>
    </sheetView>
  </sheetViews>
  <sheetFormatPr defaultRowHeight="13.5" x14ac:dyDescent="0.15"/>
  <cols>
    <col min="2" max="2" width="10.75" bestFit="1" customWidth="1"/>
    <col min="4" max="4" width="11.875" style="89" hidden="1" customWidth="1"/>
    <col min="5" max="14" width="9" hidden="1" customWidth="1"/>
    <col min="15" max="15" width="9" customWidth="1"/>
    <col min="18" max="18" width="4.125" customWidth="1"/>
  </cols>
  <sheetData>
    <row r="1" spans="1:18" x14ac:dyDescent="0.15">
      <c r="A1" s="92" t="s">
        <v>5</v>
      </c>
      <c r="B1" s="92" t="s">
        <v>0</v>
      </c>
      <c r="C1" s="92" t="s">
        <v>1</v>
      </c>
      <c r="D1" s="99" t="s">
        <v>17</v>
      </c>
      <c r="E1" s="99" t="s">
        <v>14</v>
      </c>
      <c r="F1" s="98" t="s">
        <v>15</v>
      </c>
      <c r="G1" s="92"/>
      <c r="H1" s="92"/>
      <c r="I1" s="92" t="s">
        <v>6</v>
      </c>
      <c r="J1" s="92"/>
      <c r="K1" s="96" t="s">
        <v>12</v>
      </c>
      <c r="L1" s="96" t="s">
        <v>13</v>
      </c>
      <c r="M1" s="95" t="s">
        <v>81</v>
      </c>
      <c r="N1" s="101" t="s">
        <v>169</v>
      </c>
      <c r="O1" s="101" t="s">
        <v>171</v>
      </c>
      <c r="P1" s="101" t="s">
        <v>168</v>
      </c>
      <c r="Q1" s="101" t="s">
        <v>170</v>
      </c>
      <c r="R1" t="s">
        <v>259</v>
      </c>
    </row>
    <row r="2" spans="1:18" x14ac:dyDescent="0.15">
      <c r="A2" s="93"/>
      <c r="B2" s="93"/>
      <c r="C2" s="93"/>
      <c r="D2" s="100"/>
      <c r="E2" s="100"/>
      <c r="F2" s="54" t="s">
        <v>9</v>
      </c>
      <c r="G2" s="54" t="s">
        <v>10</v>
      </c>
      <c r="H2" s="54" t="s">
        <v>11</v>
      </c>
      <c r="I2" s="54" t="s">
        <v>7</v>
      </c>
      <c r="J2" s="54" t="s">
        <v>8</v>
      </c>
      <c r="K2" s="97"/>
      <c r="L2" s="97"/>
      <c r="M2" s="95"/>
      <c r="N2" s="102"/>
      <c r="O2" s="102"/>
      <c r="P2" s="102"/>
      <c r="Q2" s="101"/>
    </row>
    <row r="3" spans="1:18" x14ac:dyDescent="0.15">
      <c r="A3" s="6">
        <v>3</v>
      </c>
      <c r="B3" s="6">
        <f>VLOOKUP(TRIM(C3),[1]Sheet4!$A$1:$E$84,2,TRUE)</f>
        <v>124173142</v>
      </c>
      <c r="C3" s="7" t="s">
        <v>21</v>
      </c>
      <c r="D3" s="70">
        <v>0.33</v>
      </c>
      <c r="E3" s="6">
        <v>9</v>
      </c>
      <c r="F3" s="6">
        <v>15</v>
      </c>
      <c r="G3" s="6">
        <v>15</v>
      </c>
      <c r="H3" s="6">
        <v>15</v>
      </c>
      <c r="I3" s="6">
        <v>9</v>
      </c>
      <c r="J3" s="6">
        <v>9</v>
      </c>
      <c r="K3" s="6">
        <v>14</v>
      </c>
      <c r="L3" s="6">
        <v>9</v>
      </c>
      <c r="M3" s="6">
        <v>4</v>
      </c>
      <c r="N3" s="6">
        <v>99</v>
      </c>
      <c r="O3" s="6">
        <v>99</v>
      </c>
      <c r="P3" s="60">
        <v>86</v>
      </c>
      <c r="Q3" s="69">
        <f>ROUND(P3*0.5+O3*0.5,0)</f>
        <v>93</v>
      </c>
      <c r="R3" s="55">
        <f>VLOOKUP(C3,Sheet4!A2:B85,2,TRUE)</f>
        <v>41</v>
      </c>
    </row>
    <row r="4" spans="1:18" x14ac:dyDescent="0.15">
      <c r="A4" s="6">
        <v>3</v>
      </c>
      <c r="B4" s="6">
        <f>VLOOKUP(TRIM(C4),[1]Sheet4!$A$1:$E$84,2,TRUE)</f>
        <v>124173221</v>
      </c>
      <c r="C4" s="7" t="s">
        <v>22</v>
      </c>
      <c r="D4" s="70">
        <v>0.33</v>
      </c>
      <c r="E4" s="6"/>
      <c r="F4" s="6"/>
      <c r="G4" s="6"/>
      <c r="H4" s="6"/>
      <c r="I4" s="6"/>
      <c r="J4" s="6"/>
      <c r="K4" s="6"/>
      <c r="L4" s="6"/>
      <c r="M4" s="6"/>
      <c r="N4" s="6">
        <v>99</v>
      </c>
      <c r="O4" s="6">
        <v>99</v>
      </c>
      <c r="P4" s="60">
        <v>83</v>
      </c>
      <c r="Q4" s="69">
        <f>ROUND(P4*0.5+O4*0.5,0)</f>
        <v>91</v>
      </c>
      <c r="R4" s="55">
        <f>VLOOKUP(C4,Sheet4!A5:B88,2,TRUE)</f>
        <v>26</v>
      </c>
    </row>
    <row r="5" spans="1:18" x14ac:dyDescent="0.15">
      <c r="A5" s="6">
        <v>3</v>
      </c>
      <c r="B5" s="6">
        <f>VLOOKUP(TRIM(C5),[1]Sheet4!$A$1:$E$84,2,TRUE)</f>
        <v>124173523</v>
      </c>
      <c r="C5" s="7" t="s">
        <v>23</v>
      </c>
      <c r="D5" s="70">
        <v>0.33</v>
      </c>
      <c r="E5" s="6"/>
      <c r="F5" s="6"/>
      <c r="G5" s="6"/>
      <c r="H5" s="6"/>
      <c r="I5" s="6"/>
      <c r="J5" s="6"/>
      <c r="K5" s="6"/>
      <c r="L5" s="6"/>
      <c r="M5" s="6"/>
      <c r="N5" s="6">
        <v>99</v>
      </c>
      <c r="O5" s="6">
        <v>99</v>
      </c>
      <c r="P5" s="62">
        <v>98</v>
      </c>
      <c r="Q5" s="69">
        <f>ROUND(P5*0.5+O5*0.5,0)</f>
        <v>99</v>
      </c>
      <c r="R5" s="55">
        <f>VLOOKUP(C5,Sheet4!A6:B89,2,TRUE)</f>
        <v>25</v>
      </c>
    </row>
    <row r="6" spans="1:18" x14ac:dyDescent="0.15">
      <c r="A6" s="22">
        <v>13</v>
      </c>
      <c r="B6" s="22">
        <f>VLOOKUP(TRIM(C6),[1]Sheet4!$A$1:$E$84,2,TRUE)</f>
        <v>124173513</v>
      </c>
      <c r="C6" s="23" t="s">
        <v>52</v>
      </c>
      <c r="D6" s="71">
        <v>0.4</v>
      </c>
      <c r="E6" s="22"/>
      <c r="F6" s="22"/>
      <c r="G6" s="22"/>
      <c r="H6" s="22"/>
      <c r="I6" s="22"/>
      <c r="J6" s="22"/>
      <c r="K6" s="22"/>
      <c r="L6" s="22"/>
      <c r="M6" s="22"/>
      <c r="N6" s="22">
        <v>98</v>
      </c>
      <c r="O6" s="22">
        <v>98</v>
      </c>
      <c r="P6" s="62">
        <v>97</v>
      </c>
      <c r="Q6" s="69">
        <f>ROUND(P6*0.5+O6*0.5,0)</f>
        <v>98</v>
      </c>
      <c r="R6" s="55">
        <f>VLOOKUP(C6,Sheet4!A7:B90,2,TRUE)</f>
        <v>7</v>
      </c>
    </row>
    <row r="7" spans="1:18" x14ac:dyDescent="0.15">
      <c r="A7" s="22">
        <v>13</v>
      </c>
      <c r="B7" s="22">
        <f>VLOOKUP(TRIM(C7),[1]Sheet4!$A$1:$E$84,2,TRUE)</f>
        <v>124173503</v>
      </c>
      <c r="C7" s="23" t="s">
        <v>51</v>
      </c>
      <c r="D7" s="71">
        <v>0.3</v>
      </c>
      <c r="E7" s="22">
        <v>9</v>
      </c>
      <c r="F7" s="22">
        <v>12</v>
      </c>
      <c r="G7" s="22">
        <v>15</v>
      </c>
      <c r="H7" s="22">
        <v>15</v>
      </c>
      <c r="I7" s="22">
        <v>9</v>
      </c>
      <c r="J7" s="22">
        <v>9</v>
      </c>
      <c r="K7" s="22">
        <v>12</v>
      </c>
      <c r="L7" s="22">
        <v>8</v>
      </c>
      <c r="M7" s="22">
        <v>5</v>
      </c>
      <c r="N7" s="22">
        <v>95</v>
      </c>
      <c r="O7" s="22">
        <v>96</v>
      </c>
      <c r="P7" s="62">
        <v>91</v>
      </c>
      <c r="Q7" s="69">
        <f>ROUND(P7*0.5+O7*0.5,0)</f>
        <v>94</v>
      </c>
      <c r="R7" s="55" t="e">
        <f>VLOOKUP(C7,Sheet4!A8:B91,2,TRUE)</f>
        <v>#N/A</v>
      </c>
    </row>
    <row r="8" spans="1:18" x14ac:dyDescent="0.15">
      <c r="A8" s="22">
        <v>13</v>
      </c>
      <c r="B8" s="22">
        <f>VLOOKUP(TRIM(C8),[1]Sheet4!$A$1:$E$84,2,TRUE)</f>
        <v>124173853</v>
      </c>
      <c r="C8" s="23" t="s">
        <v>53</v>
      </c>
      <c r="D8" s="71">
        <v>0.3</v>
      </c>
      <c r="E8" s="22"/>
      <c r="F8" s="22"/>
      <c r="G8" s="22"/>
      <c r="H8" s="22"/>
      <c r="I8" s="22"/>
      <c r="J8" s="22"/>
      <c r="K8" s="22"/>
      <c r="L8" s="22"/>
      <c r="M8" s="22"/>
      <c r="N8" s="22">
        <v>95</v>
      </c>
      <c r="O8" s="22">
        <v>96</v>
      </c>
      <c r="P8" s="64">
        <v>64</v>
      </c>
      <c r="Q8" s="69">
        <f>ROUND(P8*0.5+O8*0.5,0)</f>
        <v>80</v>
      </c>
      <c r="R8" s="55">
        <f>VLOOKUP(C8,Sheet4!A14:B97,2,TRUE)</f>
        <v>68</v>
      </c>
    </row>
    <row r="9" spans="1:18" x14ac:dyDescent="0.15">
      <c r="A9" s="16">
        <v>9</v>
      </c>
      <c r="B9" s="16">
        <f>VLOOKUP(TRIM(C9),[1]Sheet4!$A$1:$E$84,2,TRUE)</f>
        <v>124173620</v>
      </c>
      <c r="C9" s="17" t="s">
        <v>39</v>
      </c>
      <c r="D9" s="72">
        <v>0.4</v>
      </c>
      <c r="E9" s="16">
        <v>9</v>
      </c>
      <c r="F9" s="16">
        <v>15</v>
      </c>
      <c r="G9" s="16">
        <v>15</v>
      </c>
      <c r="H9" s="16">
        <v>15</v>
      </c>
      <c r="I9" s="16">
        <v>8</v>
      </c>
      <c r="J9" s="16">
        <v>8</v>
      </c>
      <c r="K9" s="16">
        <v>12</v>
      </c>
      <c r="L9" s="16">
        <v>8</v>
      </c>
      <c r="M9" s="16"/>
      <c r="N9" s="16">
        <v>93</v>
      </c>
      <c r="O9" s="16">
        <v>94</v>
      </c>
      <c r="P9" s="62">
        <v>93</v>
      </c>
      <c r="Q9" s="69">
        <f>ROUND(P9*0.5+O9*0.5,0)</f>
        <v>94</v>
      </c>
      <c r="R9" s="55">
        <f>VLOOKUP(C9,Sheet4!A15:B98,2,TRUE)</f>
        <v>21</v>
      </c>
    </row>
    <row r="10" spans="1:18" x14ac:dyDescent="0.15">
      <c r="A10" s="16">
        <v>9</v>
      </c>
      <c r="B10" s="16">
        <f>VLOOKUP(TRIM(C10),[1]Sheet4!$A$1:$E$84,2,TRUE)</f>
        <v>124173711</v>
      </c>
      <c r="C10" s="17" t="s">
        <v>40</v>
      </c>
      <c r="D10" s="72">
        <v>0.3</v>
      </c>
      <c r="E10" s="16"/>
      <c r="F10" s="16"/>
      <c r="G10" s="16"/>
      <c r="H10" s="16"/>
      <c r="I10" s="16"/>
      <c r="J10" s="16"/>
      <c r="K10" s="16"/>
      <c r="L10" s="16"/>
      <c r="M10" s="16"/>
      <c r="N10" s="16">
        <v>90</v>
      </c>
      <c r="O10" s="16">
        <v>92</v>
      </c>
      <c r="P10" s="63">
        <v>72</v>
      </c>
      <c r="Q10" s="69">
        <f>ROUND(P10*0.5+O10*0.5,0)</f>
        <v>82</v>
      </c>
      <c r="R10" s="55">
        <f>VLOOKUP(C10,Sheet4!A16:B99,2,TRUE)</f>
        <v>73</v>
      </c>
    </row>
    <row r="11" spans="1:18" x14ac:dyDescent="0.15">
      <c r="A11" s="16">
        <v>9</v>
      </c>
      <c r="B11" s="16">
        <f>VLOOKUP(TRIM(C11),[1]Sheet4!$A$1:$E$84,2,TRUE)</f>
        <v>124173757</v>
      </c>
      <c r="C11" s="17" t="s">
        <v>41</v>
      </c>
      <c r="D11" s="72">
        <v>0.3</v>
      </c>
      <c r="E11" s="16"/>
      <c r="F11" s="16"/>
      <c r="G11" s="16"/>
      <c r="H11" s="16"/>
      <c r="I11" s="16"/>
      <c r="J11" s="16"/>
      <c r="K11" s="16"/>
      <c r="L11" s="16"/>
      <c r="M11" s="16"/>
      <c r="N11" s="16">
        <v>90</v>
      </c>
      <c r="O11" s="16">
        <v>92</v>
      </c>
      <c r="P11" s="63">
        <v>75</v>
      </c>
      <c r="Q11" s="69">
        <f>ROUND(P11*0.5+O11*0.5,0)</f>
        <v>84</v>
      </c>
      <c r="R11" s="55">
        <f>VLOOKUP(C11,Sheet4!A42:B125,2,TRUE)</f>
        <v>75</v>
      </c>
    </row>
    <row r="12" spans="1:18" x14ac:dyDescent="0.15">
      <c r="A12" s="10">
        <v>5</v>
      </c>
      <c r="B12" s="10">
        <v>124173123</v>
      </c>
      <c r="C12" s="11" t="s">
        <v>27</v>
      </c>
      <c r="D12" s="73">
        <v>0.4</v>
      </c>
      <c r="E12" s="10">
        <v>8</v>
      </c>
      <c r="F12" s="10">
        <v>12</v>
      </c>
      <c r="G12" s="10">
        <v>12</v>
      </c>
      <c r="H12" s="10">
        <v>12</v>
      </c>
      <c r="I12" s="10">
        <v>6</v>
      </c>
      <c r="J12" s="10">
        <v>7</v>
      </c>
      <c r="K12" s="10">
        <v>14</v>
      </c>
      <c r="L12" s="10">
        <v>10</v>
      </c>
      <c r="M12" s="10">
        <v>3</v>
      </c>
      <c r="N12" s="10">
        <v>87</v>
      </c>
      <c r="O12" s="10">
        <v>90</v>
      </c>
      <c r="P12" s="68">
        <v>86</v>
      </c>
      <c r="Q12" s="69">
        <f>ROUND(P12*0.5+O12*0.5,0)</f>
        <v>88</v>
      </c>
      <c r="R12" s="55">
        <f>VLOOKUP(C12,Sheet4!A21:B104,2,TRUE)</f>
        <v>69</v>
      </c>
    </row>
    <row r="13" spans="1:18" x14ac:dyDescent="0.15">
      <c r="A13" s="10">
        <v>10</v>
      </c>
      <c r="B13" s="10">
        <v>124173101</v>
      </c>
      <c r="C13" s="11" t="s">
        <v>42</v>
      </c>
      <c r="D13" s="73">
        <v>0.4</v>
      </c>
      <c r="E13" s="10">
        <v>9</v>
      </c>
      <c r="F13" s="10">
        <v>14</v>
      </c>
      <c r="G13" s="10">
        <v>13</v>
      </c>
      <c r="H13" s="10">
        <v>12</v>
      </c>
      <c r="I13" s="10">
        <v>8</v>
      </c>
      <c r="J13" s="10">
        <v>8</v>
      </c>
      <c r="K13" s="10">
        <v>6</v>
      </c>
      <c r="L13" s="10">
        <v>8</v>
      </c>
      <c r="M13" s="10">
        <v>4</v>
      </c>
      <c r="N13" s="10">
        <v>85</v>
      </c>
      <c r="O13" s="10">
        <v>88</v>
      </c>
      <c r="P13" s="66">
        <v>96</v>
      </c>
      <c r="Q13" s="69">
        <f>ROUND(P13*0.5+O13*0.5,0)</f>
        <v>92</v>
      </c>
      <c r="R13" s="55" t="e">
        <f>VLOOKUP(C13,Sheet4!A23:B106,2,TRUE)</f>
        <v>#N/A</v>
      </c>
    </row>
    <row r="14" spans="1:18" ht="24" x14ac:dyDescent="0.15">
      <c r="A14" s="34">
        <v>20</v>
      </c>
      <c r="B14" s="34">
        <v>124173121</v>
      </c>
      <c r="C14" s="35" t="s">
        <v>72</v>
      </c>
      <c r="D14" s="74" t="s">
        <v>82</v>
      </c>
      <c r="E14" s="34"/>
      <c r="F14" s="34">
        <v>13</v>
      </c>
      <c r="G14" s="34">
        <v>12</v>
      </c>
      <c r="H14" s="34">
        <v>14</v>
      </c>
      <c r="I14" s="34"/>
      <c r="J14" s="34"/>
      <c r="K14" s="34">
        <v>12</v>
      </c>
      <c r="L14" s="34">
        <v>8</v>
      </c>
      <c r="M14" s="34">
        <v>2</v>
      </c>
      <c r="N14" s="34">
        <v>84</v>
      </c>
      <c r="O14" s="34">
        <v>88</v>
      </c>
      <c r="P14" s="66">
        <v>98</v>
      </c>
      <c r="Q14" s="69">
        <f>ROUND(P14*0.5+O14*0.5,0)</f>
        <v>93</v>
      </c>
      <c r="R14" s="55" t="e">
        <f>VLOOKUP(C14,Sheet4!A41:B124,2,TRUE)</f>
        <v>#N/A</v>
      </c>
    </row>
    <row r="15" spans="1:18" x14ac:dyDescent="0.15">
      <c r="A15" s="10">
        <v>5</v>
      </c>
      <c r="B15" s="10">
        <v>124173129</v>
      </c>
      <c r="C15" s="11" t="s">
        <v>28</v>
      </c>
      <c r="D15" s="73">
        <v>0.3</v>
      </c>
      <c r="E15" s="10"/>
      <c r="F15" s="10"/>
      <c r="G15" s="10"/>
      <c r="H15" s="10"/>
      <c r="I15" s="10"/>
      <c r="J15" s="10"/>
      <c r="K15" s="10"/>
      <c r="L15" s="10"/>
      <c r="M15" s="10"/>
      <c r="N15" s="10">
        <v>84</v>
      </c>
      <c r="O15" s="10">
        <v>88</v>
      </c>
      <c r="P15" s="68">
        <v>82</v>
      </c>
      <c r="Q15" s="69">
        <f>ROUND(P15*0.5+O15*0.5,0)</f>
        <v>85</v>
      </c>
      <c r="R15" s="55" t="e">
        <f>VLOOKUP(C15,Sheet4!A51:B134,2,TRUE)</f>
        <v>#N/A</v>
      </c>
    </row>
    <row r="16" spans="1:18" x14ac:dyDescent="0.15">
      <c r="A16" s="10">
        <v>5</v>
      </c>
      <c r="B16" s="10">
        <v>124173132</v>
      </c>
      <c r="C16" s="11" t="s">
        <v>29</v>
      </c>
      <c r="D16" s="73">
        <v>0.3</v>
      </c>
      <c r="E16" s="10"/>
      <c r="F16" s="10"/>
      <c r="G16" s="10"/>
      <c r="H16" s="10"/>
      <c r="I16" s="10"/>
      <c r="J16" s="10"/>
      <c r="K16" s="10"/>
      <c r="L16" s="10"/>
      <c r="M16" s="10"/>
      <c r="N16" s="10">
        <v>84</v>
      </c>
      <c r="O16" s="10">
        <v>88</v>
      </c>
      <c r="P16" s="68">
        <v>80</v>
      </c>
      <c r="Q16" s="69">
        <f>ROUND(P16*0.5+O16*0.5,0)</f>
        <v>84</v>
      </c>
      <c r="R16" s="55">
        <f>VLOOKUP(C16,Sheet4!A44:B127,2,TRUE)</f>
        <v>17</v>
      </c>
    </row>
    <row r="17" spans="1:18" x14ac:dyDescent="0.15">
      <c r="A17" s="10">
        <v>10</v>
      </c>
      <c r="B17" s="10">
        <v>124173102</v>
      </c>
      <c r="C17" s="11" t="s">
        <v>43</v>
      </c>
      <c r="D17" s="73">
        <v>0.3</v>
      </c>
      <c r="E17" s="10"/>
      <c r="F17" s="10"/>
      <c r="G17" s="10"/>
      <c r="H17" s="10"/>
      <c r="I17" s="10"/>
      <c r="J17" s="10"/>
      <c r="K17" s="10"/>
      <c r="L17" s="10"/>
      <c r="M17" s="10"/>
      <c r="N17" s="10">
        <v>82</v>
      </c>
      <c r="O17" s="10">
        <v>86</v>
      </c>
      <c r="P17" s="66">
        <v>93</v>
      </c>
      <c r="Q17" s="69">
        <f>ROUND(P17*0.5+O17*0.5,0)</f>
        <v>90</v>
      </c>
      <c r="R17" s="55" t="e">
        <f>VLOOKUP(C17,Sheet4!A19:B102,2,TRUE)</f>
        <v>#N/A</v>
      </c>
    </row>
    <row r="18" spans="1:18" x14ac:dyDescent="0.15">
      <c r="A18" s="24">
        <v>14</v>
      </c>
      <c r="B18" s="24">
        <v>124173119</v>
      </c>
      <c r="C18" s="25" t="s">
        <v>54</v>
      </c>
      <c r="D18" s="75" t="s">
        <v>96</v>
      </c>
      <c r="E18" s="24"/>
      <c r="F18" s="24">
        <v>14</v>
      </c>
      <c r="G18" s="24">
        <v>11</v>
      </c>
      <c r="H18" s="24">
        <v>13</v>
      </c>
      <c r="I18" s="24">
        <v>7</v>
      </c>
      <c r="J18" s="24">
        <v>8</v>
      </c>
      <c r="K18" s="24">
        <v>11</v>
      </c>
      <c r="L18" s="24">
        <v>9</v>
      </c>
      <c r="M18" s="24">
        <v>6</v>
      </c>
      <c r="N18" s="24">
        <v>82</v>
      </c>
      <c r="O18" s="24">
        <v>86</v>
      </c>
      <c r="P18" s="68">
        <v>80</v>
      </c>
      <c r="Q18" s="69">
        <f>ROUND(P18*0.5+O18*0.5,0)</f>
        <v>83</v>
      </c>
      <c r="R18" s="55">
        <f>VLOOKUP(C18,Sheet4!A35:B118,2,TRUE)</f>
        <v>5</v>
      </c>
    </row>
    <row r="19" spans="1:18" x14ac:dyDescent="0.15">
      <c r="A19" s="24">
        <v>14</v>
      </c>
      <c r="B19" s="24">
        <v>124173125</v>
      </c>
      <c r="C19" s="25" t="s">
        <v>55</v>
      </c>
      <c r="D19" s="75" t="s">
        <v>95</v>
      </c>
      <c r="E19" s="24">
        <v>9</v>
      </c>
      <c r="F19" s="24"/>
      <c r="G19" s="24"/>
      <c r="H19" s="24"/>
      <c r="I19" s="24"/>
      <c r="J19" s="24"/>
      <c r="K19" s="24"/>
      <c r="L19" s="24"/>
      <c r="M19" s="24"/>
      <c r="N19" s="24">
        <v>82</v>
      </c>
      <c r="O19" s="24">
        <v>86</v>
      </c>
      <c r="P19" s="66">
        <v>95</v>
      </c>
      <c r="Q19" s="69">
        <f>ROUND(P19*0.5+O19*0.5,0)</f>
        <v>91</v>
      </c>
      <c r="R19" s="55">
        <f>VLOOKUP(C19,Sheet4!A38:B121,2,TRUE)</f>
        <v>19</v>
      </c>
    </row>
    <row r="20" spans="1:18" ht="24" x14ac:dyDescent="0.15">
      <c r="A20" s="24">
        <v>14</v>
      </c>
      <c r="B20" s="24">
        <v>124173128</v>
      </c>
      <c r="C20" s="25" t="s">
        <v>56</v>
      </c>
      <c r="D20" s="75" t="s">
        <v>97</v>
      </c>
      <c r="E20" s="24"/>
      <c r="F20" s="24"/>
      <c r="G20" s="24"/>
      <c r="H20" s="24"/>
      <c r="I20" s="24"/>
      <c r="J20" s="24"/>
      <c r="K20" s="24"/>
      <c r="L20" s="24"/>
      <c r="M20" s="24"/>
      <c r="N20" s="24">
        <v>82</v>
      </c>
      <c r="O20" s="24">
        <v>86</v>
      </c>
      <c r="P20" s="66">
        <v>93</v>
      </c>
      <c r="Q20" s="69">
        <f>ROUND(P20*0.5+O20*0.5,0)</f>
        <v>90</v>
      </c>
      <c r="R20" s="55">
        <f>VLOOKUP(C20,Sheet4!A31:B114,2,TRUE)</f>
        <v>16</v>
      </c>
    </row>
    <row r="21" spans="1:18" x14ac:dyDescent="0.15">
      <c r="A21" s="10">
        <v>10</v>
      </c>
      <c r="B21" s="10">
        <v>124173138</v>
      </c>
      <c r="C21" s="11" t="s">
        <v>44</v>
      </c>
      <c r="D21" s="73">
        <v>0.3</v>
      </c>
      <c r="E21" s="10"/>
      <c r="F21" s="10"/>
      <c r="G21" s="10"/>
      <c r="H21" s="10"/>
      <c r="I21" s="10"/>
      <c r="J21" s="10"/>
      <c r="K21" s="10"/>
      <c r="L21" s="10"/>
      <c r="M21" s="10"/>
      <c r="N21" s="10">
        <v>82</v>
      </c>
      <c r="O21" s="10">
        <v>86</v>
      </c>
      <c r="P21" s="61">
        <v>79</v>
      </c>
      <c r="Q21" s="69">
        <f>ROUND(P21*0.5+O21*0.5,0)</f>
        <v>83</v>
      </c>
      <c r="R21" s="55">
        <f>VLOOKUP(C21,Sheet4!A26:B109,2,TRUE)</f>
        <v>10</v>
      </c>
    </row>
    <row r="22" spans="1:18" x14ac:dyDescent="0.15">
      <c r="A22" s="18">
        <v>11</v>
      </c>
      <c r="B22" s="18">
        <f>VLOOKUP(TRIM(C22),[1]Sheet4!$A$1:$E$84,2,TRUE)</f>
        <v>124173103</v>
      </c>
      <c r="C22" s="19" t="s">
        <v>45</v>
      </c>
      <c r="D22" s="77">
        <v>0.33</v>
      </c>
      <c r="E22" s="18">
        <v>8</v>
      </c>
      <c r="F22" s="18">
        <v>12</v>
      </c>
      <c r="G22" s="18">
        <v>12</v>
      </c>
      <c r="H22" s="18">
        <v>12</v>
      </c>
      <c r="I22" s="18">
        <v>8</v>
      </c>
      <c r="J22" s="18">
        <v>9</v>
      </c>
      <c r="K22" s="18">
        <v>9</v>
      </c>
      <c r="L22" s="18">
        <v>6</v>
      </c>
      <c r="M22" s="18">
        <v>5</v>
      </c>
      <c r="N22" s="18">
        <v>81</v>
      </c>
      <c r="O22" s="18">
        <v>85</v>
      </c>
      <c r="P22" s="60">
        <v>86</v>
      </c>
      <c r="Q22" s="69">
        <f>ROUND(P22*0.5+O22*0.5,0)</f>
        <v>86</v>
      </c>
      <c r="R22" s="55" t="e">
        <f>VLOOKUP(C22,Sheet4!A39:B122,2,TRUE)</f>
        <v>#N/A</v>
      </c>
    </row>
    <row r="23" spans="1:18" ht="24" x14ac:dyDescent="0.15">
      <c r="A23" s="34">
        <v>20</v>
      </c>
      <c r="B23" s="34">
        <v>124173139</v>
      </c>
      <c r="C23" s="35" t="s">
        <v>73</v>
      </c>
      <c r="D23" s="74" t="s">
        <v>83</v>
      </c>
      <c r="E23" s="34"/>
      <c r="F23" s="34"/>
      <c r="G23" s="34"/>
      <c r="H23" s="34"/>
      <c r="I23" s="34">
        <v>7</v>
      </c>
      <c r="J23" s="34">
        <v>5</v>
      </c>
      <c r="K23" s="34"/>
      <c r="L23" s="34"/>
      <c r="M23" s="34"/>
      <c r="N23" s="34">
        <v>81</v>
      </c>
      <c r="O23" s="34">
        <v>85</v>
      </c>
      <c r="P23" s="61">
        <v>74</v>
      </c>
      <c r="Q23" s="69">
        <f>ROUND(P23*0.5+O23*0.5,0)</f>
        <v>80</v>
      </c>
      <c r="R23" s="55">
        <f>VLOOKUP(C23,Sheet4!A29:B112,2,TRUE)</f>
        <v>48</v>
      </c>
    </row>
    <row r="24" spans="1:18" x14ac:dyDescent="0.15">
      <c r="A24" s="18">
        <v>11</v>
      </c>
      <c r="B24" s="18">
        <f>VLOOKUP(TRIM(C24),[1]Sheet4!$A$1:$E$84,2,TRUE)</f>
        <v>124173143</v>
      </c>
      <c r="C24" s="19" t="s">
        <v>46</v>
      </c>
      <c r="D24" s="77">
        <v>0.33</v>
      </c>
      <c r="E24" s="18"/>
      <c r="F24" s="18"/>
      <c r="G24" s="18"/>
      <c r="H24" s="18"/>
      <c r="I24" s="18"/>
      <c r="J24" s="18"/>
      <c r="K24" s="18"/>
      <c r="L24" s="18"/>
      <c r="M24" s="18"/>
      <c r="N24" s="18">
        <v>81</v>
      </c>
      <c r="O24" s="18">
        <v>85</v>
      </c>
      <c r="P24" s="60">
        <v>87</v>
      </c>
      <c r="Q24" s="69">
        <f>ROUND(P24*0.5+O24*0.5,0)</f>
        <v>86</v>
      </c>
      <c r="R24" s="55">
        <f>VLOOKUP(C24,Sheet4!A47:B130,2,TRUE)</f>
        <v>66</v>
      </c>
    </row>
    <row r="25" spans="1:18" x14ac:dyDescent="0.15">
      <c r="A25" s="18">
        <v>11</v>
      </c>
      <c r="B25" s="18">
        <f>VLOOKUP(TRIM(C25),[1]Sheet4!$A$1:$E$84,2,TRUE)</f>
        <v>124173144</v>
      </c>
      <c r="C25" s="19" t="s">
        <v>47</v>
      </c>
      <c r="D25" s="77">
        <v>0.33</v>
      </c>
      <c r="E25" s="18"/>
      <c r="F25" s="18"/>
      <c r="G25" s="18"/>
      <c r="H25" s="18"/>
      <c r="I25" s="18"/>
      <c r="J25" s="18"/>
      <c r="K25" s="18"/>
      <c r="L25" s="18"/>
      <c r="M25" s="18"/>
      <c r="N25" s="18">
        <v>81</v>
      </c>
      <c r="O25" s="18">
        <v>85</v>
      </c>
      <c r="P25" s="60">
        <v>87</v>
      </c>
      <c r="Q25" s="69">
        <f>ROUND(P25*0.5+O25*0.5,0)</f>
        <v>86</v>
      </c>
      <c r="R25" s="55">
        <f>VLOOKUP(C25,Sheet4!A48:B131,2,TRUE)</f>
        <v>50</v>
      </c>
    </row>
    <row r="26" spans="1:18" ht="24" x14ac:dyDescent="0.15">
      <c r="A26" s="34">
        <v>20</v>
      </c>
      <c r="B26" s="34">
        <v>124173148</v>
      </c>
      <c r="C26" s="35" t="s">
        <v>74</v>
      </c>
      <c r="D26" s="74" t="s">
        <v>84</v>
      </c>
      <c r="E26" s="34">
        <v>8</v>
      </c>
      <c r="F26" s="34"/>
      <c r="G26" s="34"/>
      <c r="H26" s="34"/>
      <c r="I26" s="34"/>
      <c r="J26" s="34"/>
      <c r="K26" s="34"/>
      <c r="L26" s="34"/>
      <c r="M26" s="34"/>
      <c r="N26" s="34">
        <v>81</v>
      </c>
      <c r="O26" s="34">
        <v>85</v>
      </c>
      <c r="P26" s="66">
        <v>91</v>
      </c>
      <c r="Q26" s="69">
        <f>ROUND(P26*0.5+O26*0.5,0)</f>
        <v>88</v>
      </c>
      <c r="R26" s="55">
        <f>VLOOKUP(C26,Sheet4!A50:B133,2,TRUE)</f>
        <v>33</v>
      </c>
    </row>
    <row r="27" spans="1:18" ht="24" x14ac:dyDescent="0.15">
      <c r="A27" s="26">
        <v>15</v>
      </c>
      <c r="B27" s="26">
        <v>124173127</v>
      </c>
      <c r="C27" s="27" t="s">
        <v>60</v>
      </c>
      <c r="D27" s="78" t="s">
        <v>92</v>
      </c>
      <c r="E27" s="26"/>
      <c r="F27" s="26"/>
      <c r="G27" s="26"/>
      <c r="H27" s="26"/>
      <c r="I27" s="26"/>
      <c r="J27" s="26"/>
      <c r="K27" s="26"/>
      <c r="L27" s="26"/>
      <c r="M27" s="26"/>
      <c r="N27" s="26">
        <v>80</v>
      </c>
      <c r="O27" s="26">
        <v>84</v>
      </c>
      <c r="P27" s="61">
        <v>77</v>
      </c>
      <c r="Q27" s="69">
        <f>ROUND(P27*0.5+O27*0.5,0)</f>
        <v>81</v>
      </c>
      <c r="R27" s="55">
        <f>VLOOKUP(C27,Sheet4!A28:B111,2,TRUE)</f>
        <v>40</v>
      </c>
    </row>
    <row r="28" spans="1:18" ht="24" x14ac:dyDescent="0.15">
      <c r="A28" s="26">
        <v>15</v>
      </c>
      <c r="B28" s="26">
        <v>124173105</v>
      </c>
      <c r="C28" s="27" t="s">
        <v>57</v>
      </c>
      <c r="D28" s="78" t="s">
        <v>94</v>
      </c>
      <c r="E28" s="26">
        <v>8</v>
      </c>
      <c r="F28" s="26">
        <v>15</v>
      </c>
      <c r="G28" s="26">
        <v>13</v>
      </c>
      <c r="H28" s="26">
        <v>15</v>
      </c>
      <c r="I28" s="26">
        <v>8</v>
      </c>
      <c r="J28" s="26">
        <v>7</v>
      </c>
      <c r="K28" s="26">
        <v>12</v>
      </c>
      <c r="L28" s="26"/>
      <c r="M28" s="26">
        <v>2</v>
      </c>
      <c r="N28" s="26">
        <v>77</v>
      </c>
      <c r="O28" s="26">
        <v>82</v>
      </c>
      <c r="P28" s="67">
        <v>40</v>
      </c>
      <c r="Q28" s="69">
        <f>ROUND(P28*0.5+O28*0.5,0)</f>
        <v>61</v>
      </c>
      <c r="R28" s="55" t="e">
        <f>VLOOKUP(C28,Sheet4!A52:B135,2,TRUE)</f>
        <v>#N/A</v>
      </c>
    </row>
    <row r="29" spans="1:18" ht="24" x14ac:dyDescent="0.15">
      <c r="A29" s="26">
        <v>15</v>
      </c>
      <c r="B29" s="26">
        <v>124173118</v>
      </c>
      <c r="C29" s="27" t="s">
        <v>59</v>
      </c>
      <c r="D29" s="78" t="s">
        <v>93</v>
      </c>
      <c r="E29" s="26"/>
      <c r="F29" s="26"/>
      <c r="G29" s="26"/>
      <c r="H29" s="26"/>
      <c r="I29" s="26"/>
      <c r="J29" s="26"/>
      <c r="K29" s="26"/>
      <c r="L29" s="26"/>
      <c r="M29" s="26"/>
      <c r="N29" s="26">
        <v>77</v>
      </c>
      <c r="O29" s="26">
        <v>82</v>
      </c>
      <c r="P29" s="62">
        <v>60</v>
      </c>
      <c r="Q29" s="69">
        <f>ROUND(P29*0.5+O29*0.5,0)</f>
        <v>71</v>
      </c>
      <c r="R29" s="55" t="e">
        <f>VLOOKUP(C29,Sheet4!A53:B136,2,TRUE)</f>
        <v>#N/A</v>
      </c>
    </row>
    <row r="30" spans="1:18" x14ac:dyDescent="0.15">
      <c r="A30" s="14">
        <v>8</v>
      </c>
      <c r="B30" s="14">
        <f>VLOOKUP(TRIM(C30),[1]Sheet4!$A$1:$E$84,2,TRUE)</f>
        <v>124173601</v>
      </c>
      <c r="C30" s="15" t="s">
        <v>37</v>
      </c>
      <c r="D30" s="76">
        <v>0.4</v>
      </c>
      <c r="E30" s="14"/>
      <c r="F30" s="14"/>
      <c r="G30" s="14"/>
      <c r="H30" s="14"/>
      <c r="I30" s="14"/>
      <c r="J30" s="14"/>
      <c r="K30" s="14"/>
      <c r="L30" s="14"/>
      <c r="M30" s="14"/>
      <c r="N30" s="14">
        <v>77</v>
      </c>
      <c r="O30" s="14">
        <v>82</v>
      </c>
      <c r="P30" s="62">
        <v>96</v>
      </c>
      <c r="Q30" s="69">
        <f>ROUND(P30*0.5+O30*0.5,0)</f>
        <v>89</v>
      </c>
      <c r="R30" s="55" t="e">
        <f>VLOOKUP(C30,Sheet4!A54:B137,2,TRUE)</f>
        <v>#N/A</v>
      </c>
    </row>
    <row r="31" spans="1:18" x14ac:dyDescent="0.15">
      <c r="A31" s="26">
        <v>15</v>
      </c>
      <c r="B31" s="26">
        <v>124173117</v>
      </c>
      <c r="C31" s="27" t="s">
        <v>58</v>
      </c>
      <c r="D31" s="78">
        <v>0.2</v>
      </c>
      <c r="E31" s="26"/>
      <c r="F31" s="26"/>
      <c r="G31" s="26"/>
      <c r="H31" s="26"/>
      <c r="I31" s="26"/>
      <c r="J31" s="26"/>
      <c r="K31" s="26"/>
      <c r="L31" s="26"/>
      <c r="M31" s="26"/>
      <c r="N31" s="26">
        <v>74</v>
      </c>
      <c r="O31" s="26">
        <v>80</v>
      </c>
      <c r="P31" s="67">
        <v>50</v>
      </c>
      <c r="Q31" s="69">
        <f>ROUND(P31*0.5+O31*0.5,0)</f>
        <v>65</v>
      </c>
      <c r="R31" s="55" t="e">
        <f>VLOOKUP(C31,Sheet4!A55:B138,2,TRUE)</f>
        <v>#N/A</v>
      </c>
    </row>
    <row r="32" spans="1:18" x14ac:dyDescent="0.15">
      <c r="A32" s="14">
        <v>8</v>
      </c>
      <c r="B32" s="14">
        <f>VLOOKUP(TRIM(C32),[1]Sheet4!$A$1:$E$84,2,TRUE)</f>
        <v>124173355</v>
      </c>
      <c r="C32" s="15" t="s">
        <v>36</v>
      </c>
      <c r="D32" s="76">
        <v>0.3</v>
      </c>
      <c r="E32" s="14">
        <v>8</v>
      </c>
      <c r="F32" s="14">
        <v>13</v>
      </c>
      <c r="G32" s="14">
        <v>13</v>
      </c>
      <c r="H32" s="14">
        <v>12</v>
      </c>
      <c r="I32" s="14">
        <v>6</v>
      </c>
      <c r="J32" s="14">
        <v>8</v>
      </c>
      <c r="K32" s="14"/>
      <c r="L32" s="14"/>
      <c r="M32" s="14"/>
      <c r="N32" s="14">
        <v>74</v>
      </c>
      <c r="O32" s="14">
        <v>80</v>
      </c>
      <c r="P32" s="60">
        <v>82</v>
      </c>
      <c r="Q32" s="69">
        <f>ROUND(P32*0.5+O32*0.5,0)</f>
        <v>81</v>
      </c>
      <c r="R32" s="55">
        <f>VLOOKUP(C32,Sheet4!A56:B139,2,TRUE)</f>
        <v>59</v>
      </c>
    </row>
    <row r="33" spans="1:18" x14ac:dyDescent="0.15">
      <c r="A33" s="14">
        <v>8</v>
      </c>
      <c r="B33" s="14">
        <f>VLOOKUP(TRIM(C33),[1]Sheet4!$A$1:$E$84,2,TRUE)</f>
        <v>124173623</v>
      </c>
      <c r="C33" s="15" t="s">
        <v>38</v>
      </c>
      <c r="D33" s="76" t="s">
        <v>99</v>
      </c>
      <c r="E33" s="14"/>
      <c r="F33" s="14"/>
      <c r="G33" s="14"/>
      <c r="H33" s="14"/>
      <c r="I33" s="14"/>
      <c r="J33" s="14"/>
      <c r="K33" s="14">
        <v>11</v>
      </c>
      <c r="L33" s="14">
        <v>3</v>
      </c>
      <c r="M33" s="14"/>
      <c r="N33" s="14">
        <v>74</v>
      </c>
      <c r="O33" s="14">
        <v>80</v>
      </c>
      <c r="P33" s="62">
        <v>90</v>
      </c>
      <c r="Q33" s="69">
        <f>ROUND(P33*0.5+O33*0.5,0)</f>
        <v>85</v>
      </c>
      <c r="R33" s="55" t="e">
        <f>VLOOKUP(C33,Sheet4!A59:B142,2,TRUE)</f>
        <v>#N/A</v>
      </c>
    </row>
    <row r="34" spans="1:18" x14ac:dyDescent="0.15">
      <c r="A34" s="32">
        <v>19</v>
      </c>
      <c r="B34" s="32">
        <f>VLOOKUP(TRIM(C34),[1]Sheet4!$A$1:$E$84,2,TRUE)</f>
        <v>124173134</v>
      </c>
      <c r="C34" s="33" t="s">
        <v>70</v>
      </c>
      <c r="D34" s="83" t="s">
        <v>86</v>
      </c>
      <c r="E34" s="32"/>
      <c r="F34" s="32"/>
      <c r="G34" s="32"/>
      <c r="H34" s="32"/>
      <c r="I34" s="32"/>
      <c r="J34" s="32"/>
      <c r="K34" s="32"/>
      <c r="L34" s="32"/>
      <c r="M34" s="32"/>
      <c r="N34" s="32">
        <v>73</v>
      </c>
      <c r="O34" s="32">
        <v>79</v>
      </c>
      <c r="P34" s="61">
        <v>40</v>
      </c>
      <c r="Q34" s="69">
        <f>ROUND(P34*0.5+O34*0.5,0)</f>
        <v>60</v>
      </c>
      <c r="R34" s="55">
        <f>VLOOKUP(C34,Sheet4!A60:B143,2,TRUE)</f>
        <v>63</v>
      </c>
    </row>
    <row r="35" spans="1:18" x14ac:dyDescent="0.15">
      <c r="A35" s="32">
        <v>19</v>
      </c>
      <c r="B35" s="32">
        <v>124173145</v>
      </c>
      <c r="C35" s="33" t="s">
        <v>69</v>
      </c>
      <c r="D35" s="83" t="s">
        <v>87</v>
      </c>
      <c r="E35" s="32"/>
      <c r="F35" s="32">
        <v>13</v>
      </c>
      <c r="G35" s="32">
        <v>7</v>
      </c>
      <c r="H35" s="32">
        <v>13</v>
      </c>
      <c r="I35" s="32">
        <v>7</v>
      </c>
      <c r="J35" s="32">
        <v>8</v>
      </c>
      <c r="K35" s="32">
        <v>12</v>
      </c>
      <c r="L35" s="32">
        <v>6</v>
      </c>
      <c r="M35" s="32"/>
      <c r="N35" s="32">
        <v>73</v>
      </c>
      <c r="O35" s="32">
        <v>79</v>
      </c>
      <c r="P35" s="62">
        <v>64</v>
      </c>
      <c r="Q35" s="69">
        <f>ROUND(P35*0.5+O35*0.5,0)</f>
        <v>72</v>
      </c>
      <c r="R35" s="55">
        <f>VLOOKUP(C35,Sheet4!A61:B144,2,TRUE)</f>
        <v>62</v>
      </c>
    </row>
    <row r="36" spans="1:18" ht="24" x14ac:dyDescent="0.15">
      <c r="A36" s="32">
        <v>19</v>
      </c>
      <c r="B36" s="32">
        <f>VLOOKUP(TRIM(C36),[1]Sheet4!$A$1:$E$84,2,TRUE)</f>
        <v>124173147</v>
      </c>
      <c r="C36" s="33" t="s">
        <v>71</v>
      </c>
      <c r="D36" s="83" t="s">
        <v>85</v>
      </c>
      <c r="E36" s="32">
        <v>7</v>
      </c>
      <c r="F36" s="32"/>
      <c r="G36" s="32"/>
      <c r="H36" s="32"/>
      <c r="I36" s="32"/>
      <c r="J36" s="32"/>
      <c r="K36" s="32"/>
      <c r="L36" s="32"/>
      <c r="M36" s="32"/>
      <c r="N36" s="32">
        <v>73</v>
      </c>
      <c r="O36" s="32">
        <v>79</v>
      </c>
      <c r="P36" s="63">
        <v>71</v>
      </c>
      <c r="Q36" s="69">
        <f>ROUND(P36*0.5+O36*0.5,0)</f>
        <v>75</v>
      </c>
      <c r="R36" s="55">
        <f>VLOOKUP(C36,Sheet4!A30:B113,2,TRUE)</f>
        <v>29</v>
      </c>
    </row>
    <row r="37" spans="1:18" x14ac:dyDescent="0.15">
      <c r="A37" s="4">
        <v>2</v>
      </c>
      <c r="B37" s="4">
        <f>VLOOKUP(TRIM(C37),[1]Sheet4!$A$1:$E$84,2,TRUE)</f>
        <v>124173737</v>
      </c>
      <c r="C37" s="5" t="s">
        <v>4</v>
      </c>
      <c r="D37" s="84">
        <v>0.4</v>
      </c>
      <c r="E37" s="4"/>
      <c r="F37" s="4"/>
      <c r="G37" s="4"/>
      <c r="H37" s="4"/>
      <c r="I37" s="4"/>
      <c r="J37" s="4"/>
      <c r="K37" s="4"/>
      <c r="L37" s="4"/>
      <c r="M37" s="4"/>
      <c r="N37" s="4">
        <v>69</v>
      </c>
      <c r="O37" s="4">
        <v>77</v>
      </c>
      <c r="P37" s="61">
        <v>50</v>
      </c>
      <c r="Q37" s="69">
        <f>ROUND(P37*0.5+O37*0.5,0)</f>
        <v>64</v>
      </c>
      <c r="R37" s="55">
        <f>VLOOKUP(C37,Sheet4!A18:B101,2,TRUE)</f>
        <v>49</v>
      </c>
    </row>
    <row r="38" spans="1:18" ht="24" x14ac:dyDescent="0.15">
      <c r="A38" s="8">
        <v>4</v>
      </c>
      <c r="B38" s="8">
        <f>VLOOKUP(TRIM(C38),[1]Sheet4!$A$1:$E$84,2,TRUE)</f>
        <v>124173319</v>
      </c>
      <c r="C38" s="9" t="s">
        <v>24</v>
      </c>
      <c r="D38" s="80" t="s">
        <v>101</v>
      </c>
      <c r="E38" s="8">
        <v>8</v>
      </c>
      <c r="F38" s="8">
        <v>12</v>
      </c>
      <c r="G38" s="8">
        <v>12</v>
      </c>
      <c r="H38" s="8">
        <v>12</v>
      </c>
      <c r="I38" s="8" t="s">
        <v>104</v>
      </c>
      <c r="J38" s="8"/>
      <c r="K38" s="8">
        <v>12</v>
      </c>
      <c r="L38" s="8">
        <v>8</v>
      </c>
      <c r="M38" s="8"/>
      <c r="N38" s="8">
        <v>67</v>
      </c>
      <c r="O38" s="8">
        <v>75</v>
      </c>
      <c r="P38" s="60">
        <v>82</v>
      </c>
      <c r="Q38" s="69">
        <f>ROUND(P38*0.5+O38*0.5,0)</f>
        <v>79</v>
      </c>
      <c r="R38" s="55">
        <f>VLOOKUP(C38,Sheet4!A22:B105,2,TRUE)</f>
        <v>54</v>
      </c>
    </row>
    <row r="39" spans="1:18" ht="24" x14ac:dyDescent="0.15">
      <c r="A39" s="8">
        <v>4</v>
      </c>
      <c r="B39" s="8">
        <f>VLOOKUP(TRIM(C39),[1]Sheet4!$A$1:$E$84,2,TRUE)</f>
        <v>124173339</v>
      </c>
      <c r="C39" s="9" t="s">
        <v>25</v>
      </c>
      <c r="D39" s="80" t="s">
        <v>102</v>
      </c>
      <c r="E39" s="8"/>
      <c r="F39" s="8"/>
      <c r="G39" s="8"/>
      <c r="H39" s="8"/>
      <c r="I39" s="8"/>
      <c r="J39" s="8"/>
      <c r="K39" s="8"/>
      <c r="L39" s="8"/>
      <c r="M39" s="8"/>
      <c r="N39" s="8">
        <v>64</v>
      </c>
      <c r="O39" s="8">
        <v>74</v>
      </c>
      <c r="P39" s="64">
        <v>64</v>
      </c>
      <c r="Q39" s="69">
        <f>ROUND(P39*0.5+O39*0.5,0)</f>
        <v>69</v>
      </c>
      <c r="R39" s="55">
        <f>VLOOKUP(C39,Sheet4!A43:B126,2,TRUE)</f>
        <v>51</v>
      </c>
    </row>
    <row r="40" spans="1:18" x14ac:dyDescent="0.15">
      <c r="A40" s="8">
        <v>4</v>
      </c>
      <c r="B40" s="8">
        <f>VLOOKUP(TRIM(C40),[1]Sheet4!$A$1:$E$84,2,TRUE)</f>
        <v>124173457</v>
      </c>
      <c r="C40" s="9" t="s">
        <v>26</v>
      </c>
      <c r="D40" s="80" t="s">
        <v>103</v>
      </c>
      <c r="E40" s="8"/>
      <c r="F40" s="8"/>
      <c r="G40" s="8"/>
      <c r="H40" s="8"/>
      <c r="I40" s="8"/>
      <c r="J40" s="8"/>
      <c r="K40" s="8"/>
      <c r="L40" s="8"/>
      <c r="M40" s="8"/>
      <c r="N40" s="8">
        <v>64</v>
      </c>
      <c r="O40" s="8">
        <v>74</v>
      </c>
      <c r="P40" s="63">
        <v>71</v>
      </c>
      <c r="Q40" s="69">
        <f>ROUND(P40*0.5+O40*0.5,0)</f>
        <v>73</v>
      </c>
      <c r="R40" s="55">
        <f>VLOOKUP(C40,Sheet4!A63:B146,2,TRUE)</f>
        <v>72</v>
      </c>
    </row>
    <row r="41" spans="1:18" x14ac:dyDescent="0.15">
      <c r="A41" s="4">
        <v>2</v>
      </c>
      <c r="B41" s="4">
        <f>VLOOKUP(TRIM(C41),[1]Sheet4!$A$1:$E$84,2,TRUE)</f>
        <v>124173725</v>
      </c>
      <c r="C41" s="5" t="s">
        <v>2</v>
      </c>
      <c r="D41" s="84">
        <v>0.3</v>
      </c>
      <c r="E41" s="4">
        <v>7</v>
      </c>
      <c r="F41" s="4">
        <v>10</v>
      </c>
      <c r="G41" s="4">
        <v>7</v>
      </c>
      <c r="H41" s="4">
        <v>10</v>
      </c>
      <c r="I41" s="4">
        <v>6</v>
      </c>
      <c r="J41" s="4">
        <v>6</v>
      </c>
      <c r="K41" s="4">
        <v>11</v>
      </c>
      <c r="L41" s="4">
        <v>7</v>
      </c>
      <c r="M41" s="4">
        <v>2</v>
      </c>
      <c r="N41" s="4">
        <v>66</v>
      </c>
      <c r="O41" s="4">
        <v>74</v>
      </c>
      <c r="P41" s="63">
        <v>72</v>
      </c>
      <c r="Q41" s="69">
        <f>ROUND(P41*0.5+O41*0.5,0)</f>
        <v>73</v>
      </c>
      <c r="R41" s="55" t="e">
        <f>VLOOKUP(C41,Sheet4!A49:B132,2,TRUE)</f>
        <v>#N/A</v>
      </c>
    </row>
    <row r="42" spans="1:18" x14ac:dyDescent="0.15">
      <c r="A42" s="4">
        <v>2</v>
      </c>
      <c r="B42" s="4">
        <f>VLOOKUP(TRIM(C42),[1]Sheet4!$A$1:$E$84,2,TRUE)</f>
        <v>124173847</v>
      </c>
      <c r="C42" s="5" t="s">
        <v>20</v>
      </c>
      <c r="D42" s="84">
        <v>0.3</v>
      </c>
      <c r="E42" s="4"/>
      <c r="F42" s="4"/>
      <c r="G42" s="4"/>
      <c r="H42" s="4"/>
      <c r="I42" s="4"/>
      <c r="J42" s="4"/>
      <c r="K42" s="4"/>
      <c r="L42" s="4"/>
      <c r="M42" s="4"/>
      <c r="N42" s="4">
        <v>66</v>
      </c>
      <c r="O42" s="4">
        <v>74</v>
      </c>
      <c r="P42" s="63">
        <v>72</v>
      </c>
      <c r="Q42" s="69">
        <f>ROUND(P42*0.5+O42*0.5,0)</f>
        <v>73</v>
      </c>
      <c r="R42" s="55">
        <f>VLOOKUP(C42,Sheet4!A3:B86,2,TRUE)</f>
        <v>35</v>
      </c>
    </row>
    <row r="43" spans="1:18" ht="48" x14ac:dyDescent="0.15">
      <c r="A43" s="30">
        <v>18</v>
      </c>
      <c r="B43" s="30">
        <f>VLOOKUP(TRIM(C43),[1]Sheet4!$A$1:$E$84,2,TRUE)</f>
        <v>124173106</v>
      </c>
      <c r="C43" s="31" t="s">
        <v>66</v>
      </c>
      <c r="D43" s="82" t="s">
        <v>79</v>
      </c>
      <c r="E43" s="30"/>
      <c r="F43" s="30">
        <v>11</v>
      </c>
      <c r="G43" s="30">
        <v>7</v>
      </c>
      <c r="H43" s="30">
        <v>12</v>
      </c>
      <c r="I43" s="30">
        <v>3</v>
      </c>
      <c r="J43" s="30"/>
      <c r="K43" s="30">
        <v>11</v>
      </c>
      <c r="L43" s="30">
        <v>5</v>
      </c>
      <c r="M43" s="30"/>
      <c r="N43" s="30">
        <v>62</v>
      </c>
      <c r="O43" s="30">
        <v>73</v>
      </c>
      <c r="P43" s="60">
        <v>81</v>
      </c>
      <c r="Q43" s="69">
        <f>ROUND(P43*0.5+O43*0.5,0)</f>
        <v>77</v>
      </c>
      <c r="R43" s="55">
        <f>VLOOKUP(C43,Sheet4!A4:B87,2,TRUE)</f>
        <v>28</v>
      </c>
    </row>
    <row r="44" spans="1:18" ht="24" x14ac:dyDescent="0.15">
      <c r="A44" s="8">
        <v>17</v>
      </c>
      <c r="B44" s="8">
        <v>124173131</v>
      </c>
      <c r="C44" s="9" t="s">
        <v>65</v>
      </c>
      <c r="D44" s="79" t="s">
        <v>88</v>
      </c>
      <c r="E44" s="8">
        <v>7</v>
      </c>
      <c r="F44" s="8">
        <v>12</v>
      </c>
      <c r="G44" s="8">
        <v>7</v>
      </c>
      <c r="H44" s="8">
        <v>12</v>
      </c>
      <c r="I44" s="8"/>
      <c r="J44" s="8"/>
      <c r="K44" s="8"/>
      <c r="L44" s="8"/>
      <c r="M44" s="8"/>
      <c r="N44" s="8">
        <v>63</v>
      </c>
      <c r="O44" s="8">
        <v>73</v>
      </c>
      <c r="P44" s="68">
        <v>87</v>
      </c>
      <c r="Q44" s="69">
        <f>ROUND(P44*0.5+O44*0.5,0)</f>
        <v>80</v>
      </c>
      <c r="R44" s="55">
        <f>VLOOKUP(C44,Sheet4!A12:B95,2,TRUE)</f>
        <v>31</v>
      </c>
    </row>
    <row r="45" spans="1:18" ht="36" x14ac:dyDescent="0.15">
      <c r="A45" s="30">
        <v>18</v>
      </c>
      <c r="B45" s="30">
        <f>VLOOKUP(TRIM(C45),[1]Sheet4!$A$1:$E$84,2,TRUE)</f>
        <v>124173135</v>
      </c>
      <c r="C45" s="31" t="s">
        <v>67</v>
      </c>
      <c r="D45" s="82" t="s">
        <v>18</v>
      </c>
      <c r="E45" s="30"/>
      <c r="F45" s="30"/>
      <c r="G45" s="30"/>
      <c r="H45" s="30"/>
      <c r="I45" s="30"/>
      <c r="J45" s="30">
        <v>2</v>
      </c>
      <c r="K45" s="30"/>
      <c r="L45" s="30"/>
      <c r="M45" s="30">
        <v>2</v>
      </c>
      <c r="N45" s="30">
        <v>62</v>
      </c>
      <c r="O45" s="30">
        <v>73</v>
      </c>
      <c r="P45" s="62">
        <v>86</v>
      </c>
      <c r="Q45" s="69">
        <f>ROUND(P45*0.5+O45*0.5,0)</f>
        <v>80</v>
      </c>
      <c r="R45" s="55">
        <f>VLOOKUP(C45,Sheet4!A17:B100,2,TRUE)</f>
        <v>13</v>
      </c>
    </row>
    <row r="46" spans="1:18" ht="24" x14ac:dyDescent="0.15">
      <c r="A46" s="8">
        <v>17</v>
      </c>
      <c r="B46" s="8">
        <v>124173114</v>
      </c>
      <c r="C46" s="9" t="s">
        <v>63</v>
      </c>
      <c r="D46" s="80" t="s">
        <v>98</v>
      </c>
      <c r="E46" s="8"/>
      <c r="F46" s="8"/>
      <c r="G46" s="8"/>
      <c r="H46" s="8"/>
      <c r="I46" s="8"/>
      <c r="J46" s="8"/>
      <c r="K46" s="8"/>
      <c r="L46" s="8"/>
      <c r="M46" s="8"/>
      <c r="N46" s="8">
        <v>60</v>
      </c>
      <c r="O46" s="8">
        <v>71</v>
      </c>
      <c r="P46" s="62">
        <v>66</v>
      </c>
      <c r="Q46" s="69">
        <f>ROUND(P46*0.5+O46*0.5,0)</f>
        <v>69</v>
      </c>
      <c r="R46" s="55" t="e">
        <f>VLOOKUP(C46,Sheet4!A25:B108,2,TRUE)</f>
        <v>#N/A</v>
      </c>
    </row>
    <row r="47" spans="1:18" x14ac:dyDescent="0.15">
      <c r="A47" s="8">
        <v>21</v>
      </c>
      <c r="B47" s="8">
        <v>124173124</v>
      </c>
      <c r="C47" s="9" t="s">
        <v>75</v>
      </c>
      <c r="D47" s="79"/>
      <c r="E47" s="8"/>
      <c r="F47" s="8"/>
      <c r="G47" s="8"/>
      <c r="H47" s="8"/>
      <c r="I47" s="8"/>
      <c r="J47" s="8"/>
      <c r="K47" s="8"/>
      <c r="L47" s="8"/>
      <c r="M47" s="8"/>
      <c r="N47" s="8">
        <v>60</v>
      </c>
      <c r="O47" s="8">
        <v>71</v>
      </c>
      <c r="P47" s="68">
        <v>81</v>
      </c>
      <c r="Q47" s="69">
        <f>ROUND(P47*0.5+O47*0.5,0)</f>
        <v>76</v>
      </c>
      <c r="R47" s="55">
        <f>VLOOKUP(C47,Sheet4!A1:B84,2,TRUE)</f>
        <v>53</v>
      </c>
    </row>
    <row r="48" spans="1:18" ht="24" x14ac:dyDescent="0.15">
      <c r="A48" s="8">
        <v>17</v>
      </c>
      <c r="B48" s="8">
        <v>124173130</v>
      </c>
      <c r="C48" s="9" t="s">
        <v>64</v>
      </c>
      <c r="D48" s="80" t="s">
        <v>89</v>
      </c>
      <c r="E48" s="8">
        <f ca="1">SUM(E47:L49)</f>
        <v>0</v>
      </c>
      <c r="F48" s="8"/>
      <c r="G48" s="8"/>
      <c r="H48" s="8"/>
      <c r="I48" s="8">
        <v>6</v>
      </c>
      <c r="J48" s="8">
        <v>6</v>
      </c>
      <c r="K48" s="8">
        <v>11</v>
      </c>
      <c r="L48" s="8">
        <v>8</v>
      </c>
      <c r="M48" s="8"/>
      <c r="N48" s="8">
        <v>60</v>
      </c>
      <c r="O48" s="8">
        <v>71</v>
      </c>
      <c r="P48" s="61">
        <v>76</v>
      </c>
      <c r="Q48" s="69">
        <f>ROUND(P48*0.5+O48*0.5,0)</f>
        <v>74</v>
      </c>
      <c r="R48" s="55">
        <f>VLOOKUP(C48,Sheet4!A9:B92,2,TRUE)</f>
        <v>82</v>
      </c>
    </row>
    <row r="49" spans="1:18" x14ac:dyDescent="0.15">
      <c r="A49" s="8">
        <v>21</v>
      </c>
      <c r="B49" s="8">
        <v>124173140</v>
      </c>
      <c r="C49" s="9" t="s">
        <v>76</v>
      </c>
      <c r="D49" s="79"/>
      <c r="E49" s="8"/>
      <c r="F49" s="8">
        <v>12</v>
      </c>
      <c r="G49" s="8">
        <v>7</v>
      </c>
      <c r="H49" s="8">
        <v>12</v>
      </c>
      <c r="I49" s="8">
        <v>6</v>
      </c>
      <c r="J49" s="8">
        <v>7</v>
      </c>
      <c r="K49" s="8">
        <v>10</v>
      </c>
      <c r="L49" s="8"/>
      <c r="M49" s="8"/>
      <c r="N49" s="8">
        <v>60</v>
      </c>
      <c r="O49" s="8">
        <v>71</v>
      </c>
      <c r="P49" s="67">
        <v>30</v>
      </c>
      <c r="Q49" s="69">
        <f>ROUND(P49*0.5+O49*0.5,0)</f>
        <v>51</v>
      </c>
      <c r="R49" s="55">
        <f>VLOOKUP(C49,Sheet4!A20:B103,2,TRUE)</f>
        <v>74</v>
      </c>
    </row>
    <row r="50" spans="1:18" x14ac:dyDescent="0.15">
      <c r="A50" s="8">
        <v>21</v>
      </c>
      <c r="B50" s="8">
        <v>124173141</v>
      </c>
      <c r="C50" s="9" t="s">
        <v>77</v>
      </c>
      <c r="D50" s="79"/>
      <c r="E50" s="8">
        <v>6</v>
      </c>
      <c r="F50" s="8"/>
      <c r="G50" s="8"/>
      <c r="H50" s="8"/>
      <c r="I50" s="8"/>
      <c r="J50" s="8"/>
      <c r="K50" s="8"/>
      <c r="L50" s="8"/>
      <c r="M50" s="8"/>
      <c r="N50" s="8">
        <v>60</v>
      </c>
      <c r="O50" s="8">
        <v>71</v>
      </c>
      <c r="P50" s="68">
        <v>81</v>
      </c>
      <c r="Q50" s="69">
        <f>ROUND(P50*0.5+O50*0.5,0)</f>
        <v>76</v>
      </c>
      <c r="R50" s="55">
        <f>VLOOKUP(C50,Sheet4!A27:B110,2,TRUE)</f>
        <v>46</v>
      </c>
    </row>
    <row r="51" spans="1:18" ht="48" x14ac:dyDescent="0.15">
      <c r="A51" s="30">
        <v>18</v>
      </c>
      <c r="B51" s="30">
        <f>VLOOKUP(TRIM(C51),[1]Sheet4!$A$1:$E$84,2,TRUE)</f>
        <v>124173520</v>
      </c>
      <c r="C51" s="31" t="s">
        <v>68</v>
      </c>
      <c r="D51" s="82" t="s">
        <v>80</v>
      </c>
      <c r="E51" s="30">
        <v>7</v>
      </c>
      <c r="F51" s="30"/>
      <c r="G51" s="30"/>
      <c r="H51" s="30"/>
      <c r="I51" s="30"/>
      <c r="J51" s="30"/>
      <c r="K51" s="30"/>
      <c r="L51" s="30"/>
      <c r="M51" s="30"/>
      <c r="N51" s="30">
        <v>60</v>
      </c>
      <c r="O51" s="30">
        <v>71</v>
      </c>
      <c r="P51" s="61">
        <v>15</v>
      </c>
      <c r="Q51" s="69">
        <f>ROUND(P51*0.5+O51*0.5,0)</f>
        <v>43</v>
      </c>
      <c r="R51" s="55" t="e">
        <f>VLOOKUP(C51,Sheet4!A33:B116,2,TRUE)</f>
        <v>#N/A</v>
      </c>
    </row>
    <row r="52" spans="1:18" x14ac:dyDescent="0.15">
      <c r="A52" s="12">
        <v>6</v>
      </c>
      <c r="B52" s="12">
        <f>VLOOKUP(TRIM(C52),[1]Sheet4!$A$1:$E$84,2,TRUE)</f>
        <v>124173631</v>
      </c>
      <c r="C52" s="13" t="s">
        <v>31</v>
      </c>
      <c r="D52" s="85">
        <v>0.4</v>
      </c>
      <c r="E52" s="12"/>
      <c r="F52" s="12"/>
      <c r="G52" s="12"/>
      <c r="H52" s="12"/>
      <c r="I52" s="12"/>
      <c r="J52" s="12"/>
      <c r="K52" s="12"/>
      <c r="L52" s="12"/>
      <c r="M52" s="12"/>
      <c r="N52" s="12">
        <v>59</v>
      </c>
      <c r="O52" s="12">
        <v>70</v>
      </c>
      <c r="P52" s="63">
        <v>78</v>
      </c>
      <c r="Q52" s="69">
        <f>ROUND(P52*0.5+O52*0.5,0)</f>
        <v>74</v>
      </c>
      <c r="R52" s="55">
        <f>VLOOKUP(C52,Sheet4!A34:B117,2,TRUE)</f>
        <v>22</v>
      </c>
    </row>
    <row r="53" spans="1:18" x14ac:dyDescent="0.15">
      <c r="A53" s="12">
        <v>6</v>
      </c>
      <c r="B53" s="12">
        <f>VLOOKUP(TRIM(C53),[1]Sheet4!$A$1:$E$84,2,TRUE)</f>
        <v>124173606</v>
      </c>
      <c r="C53" s="13" t="s">
        <v>30</v>
      </c>
      <c r="D53" s="85">
        <v>0.3</v>
      </c>
      <c r="E53" s="12">
        <v>8</v>
      </c>
      <c r="F53" s="12">
        <v>12</v>
      </c>
      <c r="G53" s="12">
        <v>12</v>
      </c>
      <c r="H53" s="12">
        <v>12</v>
      </c>
      <c r="I53" s="12" t="s">
        <v>100</v>
      </c>
      <c r="J53" s="12"/>
      <c r="K53" s="12">
        <v>11</v>
      </c>
      <c r="L53" s="12"/>
      <c r="M53" s="12">
        <v>1</v>
      </c>
      <c r="N53" s="12">
        <v>56</v>
      </c>
      <c r="O53" s="12">
        <v>68</v>
      </c>
      <c r="P53" s="63">
        <v>70</v>
      </c>
      <c r="Q53" s="69">
        <f>ROUND(P53*0.5+O53*0.5,0)</f>
        <v>69</v>
      </c>
      <c r="R53" s="55" t="e">
        <f>VLOOKUP(C53,Sheet4!A36:B119,2,TRUE)</f>
        <v>#N/A</v>
      </c>
    </row>
    <row r="54" spans="1:18" x14ac:dyDescent="0.15">
      <c r="A54" s="12">
        <v>6</v>
      </c>
      <c r="B54" s="12">
        <f>VLOOKUP(TRIM(C54),[1]Sheet4!$A$1:$E$84,2,TRUE)</f>
        <v>124173718</v>
      </c>
      <c r="C54" s="13" t="s">
        <v>32</v>
      </c>
      <c r="D54" s="85">
        <v>0.3</v>
      </c>
      <c r="E54" s="12"/>
      <c r="F54" s="12"/>
      <c r="G54" s="12"/>
      <c r="H54" s="12"/>
      <c r="I54" s="12"/>
      <c r="J54" s="12"/>
      <c r="K54" s="12"/>
      <c r="L54" s="12"/>
      <c r="M54" s="12"/>
      <c r="N54" s="12">
        <v>56</v>
      </c>
      <c r="O54" s="12">
        <v>68</v>
      </c>
      <c r="P54" s="64">
        <v>60</v>
      </c>
      <c r="Q54" s="69">
        <f>ROUND(P54*0.5+O54*0.5,0)</f>
        <v>64</v>
      </c>
      <c r="R54" s="55" t="e">
        <f>VLOOKUP(C54,Sheet4!A37:B120,2,TRUE)</f>
        <v>#N/A</v>
      </c>
    </row>
    <row r="55" spans="1:18" x14ac:dyDescent="0.15">
      <c r="A55" s="28">
        <v>16</v>
      </c>
      <c r="B55" s="28">
        <v>124173122</v>
      </c>
      <c r="C55" s="29" t="s">
        <v>61</v>
      </c>
      <c r="D55" s="81" t="s">
        <v>90</v>
      </c>
      <c r="E55" s="28"/>
      <c r="F55" s="28">
        <v>10</v>
      </c>
      <c r="G55" s="28">
        <v>5</v>
      </c>
      <c r="H55" s="28">
        <v>10</v>
      </c>
      <c r="I55" s="28">
        <v>4</v>
      </c>
      <c r="J55" s="28">
        <v>3</v>
      </c>
      <c r="K55" s="28">
        <v>10</v>
      </c>
      <c r="L55" s="28">
        <v>5</v>
      </c>
      <c r="M55" s="28"/>
      <c r="N55" s="28">
        <v>54</v>
      </c>
      <c r="O55" s="28">
        <v>66</v>
      </c>
      <c r="P55" s="66">
        <v>95</v>
      </c>
      <c r="Q55" s="69">
        <f>ROUND(P55*0.5+O55*0.5,0)</f>
        <v>81</v>
      </c>
      <c r="R55" s="55">
        <f>VLOOKUP(C55,Sheet4!A13:B96,2,TRUE)</f>
        <v>43</v>
      </c>
    </row>
    <row r="56" spans="1:18" x14ac:dyDescent="0.15">
      <c r="A56" s="28">
        <v>16</v>
      </c>
      <c r="B56" s="28">
        <v>124173133</v>
      </c>
      <c r="C56" s="29" t="s">
        <v>62</v>
      </c>
      <c r="D56" s="81" t="s">
        <v>91</v>
      </c>
      <c r="E56" s="28">
        <v>7</v>
      </c>
      <c r="F56" s="28"/>
      <c r="G56" s="28"/>
      <c r="H56" s="28"/>
      <c r="I56" s="28"/>
      <c r="J56" s="28"/>
      <c r="K56" s="28"/>
      <c r="L56" s="28"/>
      <c r="M56" s="28"/>
      <c r="N56" s="28">
        <v>54</v>
      </c>
      <c r="O56" s="28">
        <v>66</v>
      </c>
      <c r="P56" s="66">
        <v>96</v>
      </c>
      <c r="Q56" s="69">
        <f>ROUND(P56*0.5+O56*0.5,0)</f>
        <v>81</v>
      </c>
      <c r="R56" s="55">
        <f>VLOOKUP(C56,Sheet4!A24:B107,2,TRUE)</f>
        <v>56</v>
      </c>
    </row>
    <row r="57" spans="1:18" x14ac:dyDescent="0.15">
      <c r="A57" s="8">
        <v>7</v>
      </c>
      <c r="B57" s="8">
        <f>VLOOKUP(TRIM(C57),[1]Sheet4!$A$1:$E$84,2,TRUE)</f>
        <v>124173629</v>
      </c>
      <c r="C57" s="9" t="s">
        <v>33</v>
      </c>
      <c r="D57" s="79"/>
      <c r="E57" s="8">
        <v>10</v>
      </c>
      <c r="F57" s="8">
        <v>14</v>
      </c>
      <c r="G57" s="8">
        <v>15</v>
      </c>
      <c r="H57" s="8">
        <v>14</v>
      </c>
      <c r="I57" s="8"/>
      <c r="J57" s="8"/>
      <c r="K57" s="8"/>
      <c r="L57" s="8"/>
      <c r="M57" s="8"/>
      <c r="N57" s="8">
        <v>53</v>
      </c>
      <c r="O57" s="8">
        <v>65</v>
      </c>
      <c r="P57" s="62">
        <v>99</v>
      </c>
      <c r="Q57" s="69">
        <f>ROUND(P57*0.5+O57*0.5,0)</f>
        <v>82</v>
      </c>
      <c r="R57" s="55">
        <f>VLOOKUP(C57,Sheet4!A32:B115,2,TRUE)</f>
        <v>2</v>
      </c>
    </row>
    <row r="58" spans="1:18" x14ac:dyDescent="0.15">
      <c r="A58" s="8">
        <v>7</v>
      </c>
      <c r="B58" s="8">
        <f>VLOOKUP(TRIM(C58),[1]Sheet4!$A$1:$E$84,2,TRUE)</f>
        <v>124173633</v>
      </c>
      <c r="C58" s="9" t="s">
        <v>34</v>
      </c>
      <c r="D58" s="79"/>
      <c r="E58" s="8"/>
      <c r="F58" s="8"/>
      <c r="G58" s="8"/>
      <c r="H58" s="8"/>
      <c r="I58" s="8"/>
      <c r="J58" s="8"/>
      <c r="K58" s="8"/>
      <c r="L58" s="8"/>
      <c r="M58" s="8"/>
      <c r="N58" s="8">
        <v>53</v>
      </c>
      <c r="O58" s="8">
        <v>65</v>
      </c>
      <c r="P58" s="61">
        <v>55</v>
      </c>
      <c r="Q58" s="69">
        <f>ROUND(P58*0.5+O58*0.5,0)</f>
        <v>60</v>
      </c>
      <c r="R58" s="55">
        <f>VLOOKUP(C58,Sheet4!A46:B129,2,TRUE)</f>
        <v>77</v>
      </c>
    </row>
    <row r="59" spans="1:18" x14ac:dyDescent="0.15">
      <c r="A59" s="8">
        <v>7</v>
      </c>
      <c r="B59" s="8">
        <f>VLOOKUP(TRIM(C59),[1]Sheet4!$A$1:$E$84,2,TRUE)</f>
        <v>124173634</v>
      </c>
      <c r="C59" s="9" t="s">
        <v>35</v>
      </c>
      <c r="D59" s="79"/>
      <c r="E59" s="8"/>
      <c r="F59" s="8"/>
      <c r="G59" s="8"/>
      <c r="H59" s="8"/>
      <c r="I59" s="8"/>
      <c r="J59" s="8"/>
      <c r="K59" s="8"/>
      <c r="L59" s="8"/>
      <c r="M59" s="8"/>
      <c r="N59" s="8">
        <v>53</v>
      </c>
      <c r="O59" s="8">
        <v>65</v>
      </c>
      <c r="P59" s="64">
        <v>62</v>
      </c>
      <c r="Q59" s="69">
        <f>ROUND(P59*0.5+O59*0.5,0)</f>
        <v>64</v>
      </c>
      <c r="R59" s="55">
        <f>VLOOKUP(C59,Sheet4!A40:B123,2,TRUE)</f>
        <v>79</v>
      </c>
    </row>
    <row r="60" spans="1:18" x14ac:dyDescent="0.15">
      <c r="A60" s="20">
        <v>12</v>
      </c>
      <c r="B60" s="20">
        <f>VLOOKUP(TRIM(C60),[1]Sheet4!$A$1:$E$84,2,TRUE)</f>
        <v>124173817</v>
      </c>
      <c r="C60" s="21" t="s">
        <v>48</v>
      </c>
      <c r="D60" s="86">
        <v>0.34</v>
      </c>
      <c r="E60" s="20">
        <v>8</v>
      </c>
      <c r="F60" s="20">
        <v>11</v>
      </c>
      <c r="G60" s="20">
        <v>9</v>
      </c>
      <c r="H60" s="20">
        <v>10</v>
      </c>
      <c r="I60" s="20">
        <v>0</v>
      </c>
      <c r="J60" s="20">
        <v>0</v>
      </c>
      <c r="K60" s="20">
        <v>3</v>
      </c>
      <c r="L60" s="20">
        <v>3</v>
      </c>
      <c r="M60" s="20"/>
      <c r="N60" s="20">
        <v>44</v>
      </c>
      <c r="O60" s="20">
        <v>55</v>
      </c>
      <c r="P60" s="64">
        <v>69</v>
      </c>
      <c r="Q60" s="69">
        <f>ROUND(P60*0.5+O60*0.5,0)</f>
        <v>62</v>
      </c>
      <c r="R60" s="55">
        <f>VLOOKUP(C60,Sheet4!A11:B94,2,TRUE)</f>
        <v>52</v>
      </c>
    </row>
    <row r="61" spans="1:18" x14ac:dyDescent="0.15">
      <c r="A61" s="20">
        <v>12</v>
      </c>
      <c r="B61" s="20">
        <f>VLOOKUP(TRIM(C61),[1]Sheet4!$A$1:$E$84,2,TRUE)</f>
        <v>124173841</v>
      </c>
      <c r="C61" s="21" t="s">
        <v>49</v>
      </c>
      <c r="D61" s="86">
        <v>0.33</v>
      </c>
      <c r="E61" s="20"/>
      <c r="F61" s="20"/>
      <c r="G61" s="20"/>
      <c r="H61" s="20"/>
      <c r="I61" s="20"/>
      <c r="J61" s="20"/>
      <c r="K61" s="20"/>
      <c r="L61" s="20"/>
      <c r="M61" s="20"/>
      <c r="N61" s="20">
        <v>44</v>
      </c>
      <c r="O61" s="20">
        <v>55</v>
      </c>
      <c r="P61" s="60">
        <v>80</v>
      </c>
      <c r="Q61" s="69">
        <f>ROUND(P61*0.5+O61*0.5,0)</f>
        <v>68</v>
      </c>
      <c r="R61" s="55">
        <f>VLOOKUP(C61,Sheet4!A45:B128,2,TRUE)</f>
        <v>60</v>
      </c>
    </row>
    <row r="62" spans="1:18" x14ac:dyDescent="0.15">
      <c r="A62" s="20">
        <v>12</v>
      </c>
      <c r="B62" s="20">
        <f>VLOOKUP(TRIM(C62),[1]Sheet4!$A$1:$E$84,2,TRUE)</f>
        <v>124173849</v>
      </c>
      <c r="C62" s="21" t="s">
        <v>50</v>
      </c>
      <c r="D62" s="86">
        <v>0.33</v>
      </c>
      <c r="E62" s="20"/>
      <c r="F62" s="20"/>
      <c r="G62" s="20"/>
      <c r="H62" s="20"/>
      <c r="I62" s="20"/>
      <c r="J62" s="20"/>
      <c r="K62" s="20"/>
      <c r="L62" s="20"/>
      <c r="M62" s="20"/>
      <c r="N62" s="20">
        <v>44</v>
      </c>
      <c r="O62" s="20">
        <v>55</v>
      </c>
      <c r="P62" s="60">
        <v>84</v>
      </c>
      <c r="Q62" s="69">
        <f>ROUND(P62*0.5+O62*0.5,0)</f>
        <v>70</v>
      </c>
      <c r="R62" s="55">
        <f>VLOOKUP(C62,Sheet4!A57:B140,2,TRUE)</f>
        <v>47</v>
      </c>
    </row>
    <row r="63" spans="1:18" x14ac:dyDescent="0.15">
      <c r="A63" s="2">
        <v>1</v>
      </c>
      <c r="B63" s="2">
        <f>VLOOKUP(TRIM(C63),[1]Sheet4!$A$1:$E$84,2,TRUE)</f>
        <v>124173324</v>
      </c>
      <c r="C63" s="3" t="s">
        <v>19</v>
      </c>
      <c r="D63" s="87"/>
      <c r="E63" s="2">
        <v>6</v>
      </c>
      <c r="F63" s="2"/>
      <c r="G63" s="2"/>
      <c r="H63" s="2"/>
      <c r="I63" s="2"/>
      <c r="J63" s="2"/>
      <c r="K63" s="2">
        <v>3</v>
      </c>
      <c r="L63" s="2"/>
      <c r="M63" s="2">
        <v>1</v>
      </c>
      <c r="N63" s="2">
        <v>30</v>
      </c>
      <c r="O63" s="2">
        <v>30</v>
      </c>
      <c r="P63" s="61">
        <v>35</v>
      </c>
      <c r="Q63" s="69">
        <f>ROUND(P63*0.5+O63*0.5,0)</f>
        <v>33</v>
      </c>
      <c r="R63" s="55" t="e">
        <f>VLOOKUP(C63,Sheet4!A58:B141,2,TRUE)</f>
        <v>#N/A</v>
      </c>
    </row>
    <row r="64" spans="1:18" x14ac:dyDescent="0.15">
      <c r="A64" s="2">
        <v>1</v>
      </c>
      <c r="B64" s="2">
        <v>124173504</v>
      </c>
      <c r="C64" s="3" t="s">
        <v>3</v>
      </c>
      <c r="D64" s="87"/>
      <c r="E64" s="2"/>
      <c r="F64" s="2"/>
      <c r="G64" s="2"/>
      <c r="H64" s="2"/>
      <c r="I64" s="2"/>
      <c r="J64" s="2"/>
      <c r="K64" s="2"/>
      <c r="L64" s="2"/>
      <c r="M64" s="2"/>
      <c r="N64" s="2">
        <v>20</v>
      </c>
      <c r="O64" s="2">
        <v>20</v>
      </c>
      <c r="P64" s="62">
        <v>10</v>
      </c>
      <c r="Q64" s="69">
        <f>ROUND(P64*0.5+O64*0.5,0)</f>
        <v>15</v>
      </c>
      <c r="R64" s="55" t="e">
        <f>VLOOKUP(C64,Sheet4!A62:B145,2,TRUE)</f>
        <v>#N/A</v>
      </c>
    </row>
    <row r="65" spans="1:18" x14ac:dyDescent="0.15">
      <c r="A65" s="1" t="s">
        <v>16</v>
      </c>
      <c r="B65" s="1">
        <v>1241731108</v>
      </c>
      <c r="C65" s="36" t="s">
        <v>78</v>
      </c>
      <c r="D65" s="88"/>
      <c r="E65" s="1"/>
      <c r="F65" s="1"/>
      <c r="G65" s="1"/>
      <c r="H65" s="1"/>
      <c r="I65" s="1"/>
      <c r="J65" s="1"/>
      <c r="K65" s="1"/>
      <c r="L65" s="1"/>
      <c r="M65" s="1"/>
      <c r="N65" s="1">
        <v>0</v>
      </c>
      <c r="O65" s="1">
        <v>0</v>
      </c>
      <c r="P65" s="67">
        <v>48</v>
      </c>
      <c r="Q65" s="69">
        <f>ROUND(P65*0.5+O65*0.5,0)</f>
        <v>24</v>
      </c>
      <c r="R65" s="55">
        <f>VLOOKUP(C65,Sheet4!A10:B93,2,TRUE)</f>
        <v>84</v>
      </c>
    </row>
    <row r="66" spans="1:18" x14ac:dyDescent="0.15">
      <c r="N66">
        <f>AVERAGE(N5:N65)</f>
        <v>69.081967213114751</v>
      </c>
      <c r="O66">
        <f>AVERAGE(O5:O65)</f>
        <v>75.606557377049185</v>
      </c>
      <c r="P66">
        <f t="shared" ref="P66:Q66" si="0">AVERAGE(P5:P65)</f>
        <v>74.131147540983605</v>
      </c>
      <c r="Q66">
        <f t="shared" si="0"/>
        <v>75.081967213114751</v>
      </c>
    </row>
  </sheetData>
  <sortState ref="A3:Q65">
    <sortCondition descending="1" ref="O3:O65"/>
  </sortState>
  <mergeCells count="14">
    <mergeCell ref="F1:H1"/>
    <mergeCell ref="N1:N2"/>
    <mergeCell ref="A1:A2"/>
    <mergeCell ref="B1:B2"/>
    <mergeCell ref="C1:C2"/>
    <mergeCell ref="D1:D2"/>
    <mergeCell ref="E1:E2"/>
    <mergeCell ref="P1:P2"/>
    <mergeCell ref="Q1:Q2"/>
    <mergeCell ref="O1:O2"/>
    <mergeCell ref="I1:J1"/>
    <mergeCell ref="K1:K2"/>
    <mergeCell ref="L1:L2"/>
    <mergeCell ref="M1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46" workbookViewId="0">
      <selection activeCell="B1" sqref="B1:B1048576"/>
    </sheetView>
  </sheetViews>
  <sheetFormatPr defaultRowHeight="13.5" x14ac:dyDescent="0.15"/>
  <sheetData>
    <row r="1" spans="1:4" x14ac:dyDescent="0.15">
      <c r="A1" s="90" t="s">
        <v>172</v>
      </c>
      <c r="B1" s="90">
        <v>34</v>
      </c>
      <c r="C1" s="90" t="s">
        <v>256</v>
      </c>
      <c r="D1" s="90">
        <v>6.8555999999999999</v>
      </c>
    </row>
    <row r="2" spans="1:4" x14ac:dyDescent="0.15">
      <c r="A2" s="90" t="s">
        <v>173</v>
      </c>
      <c r="B2" s="90">
        <v>1</v>
      </c>
      <c r="C2" s="90" t="s">
        <v>257</v>
      </c>
      <c r="D2" s="90">
        <v>17.978899999999999</v>
      </c>
    </row>
    <row r="3" spans="1:4" x14ac:dyDescent="0.15">
      <c r="A3" s="90" t="s">
        <v>174</v>
      </c>
      <c r="B3" s="90">
        <v>14</v>
      </c>
      <c r="C3" s="90" t="s">
        <v>258</v>
      </c>
      <c r="D3" s="90">
        <v>10.6205</v>
      </c>
    </row>
    <row r="4" spans="1:4" x14ac:dyDescent="0.15">
      <c r="A4" s="90" t="s">
        <v>175</v>
      </c>
      <c r="B4" s="90">
        <v>15</v>
      </c>
      <c r="C4" s="90" t="s">
        <v>258</v>
      </c>
      <c r="D4" s="90">
        <v>10.604200000000001</v>
      </c>
    </row>
    <row r="5" spans="1:4" x14ac:dyDescent="0.15">
      <c r="A5" s="90" t="s">
        <v>176</v>
      </c>
      <c r="B5" s="90">
        <v>18</v>
      </c>
      <c r="C5" s="90" t="s">
        <v>256</v>
      </c>
      <c r="D5" s="90">
        <v>9.9016999999999999</v>
      </c>
    </row>
    <row r="6" spans="1:4" x14ac:dyDescent="0.15">
      <c r="A6" s="90" t="s">
        <v>177</v>
      </c>
      <c r="B6" s="90">
        <v>83</v>
      </c>
      <c r="C6" s="90" t="s">
        <v>256</v>
      </c>
      <c r="D6" s="90">
        <v>-62.775599999999997</v>
      </c>
    </row>
    <row r="7" spans="1:4" x14ac:dyDescent="0.15">
      <c r="A7" s="90" t="s">
        <v>178</v>
      </c>
      <c r="B7" s="90">
        <v>44</v>
      </c>
      <c r="C7" s="90" t="s">
        <v>257</v>
      </c>
      <c r="D7" s="90">
        <v>3.8208000000000002</v>
      </c>
    </row>
    <row r="8" spans="1:4" x14ac:dyDescent="0.15">
      <c r="A8" s="90" t="s">
        <v>179</v>
      </c>
      <c r="B8" s="90">
        <v>9</v>
      </c>
      <c r="C8" s="90" t="s">
        <v>257</v>
      </c>
      <c r="D8" s="90">
        <v>11.9305</v>
      </c>
    </row>
    <row r="9" spans="1:4" x14ac:dyDescent="0.15">
      <c r="A9" s="90" t="s">
        <v>180</v>
      </c>
      <c r="B9" s="90">
        <v>45</v>
      </c>
      <c r="C9" s="90" t="s">
        <v>258</v>
      </c>
      <c r="D9" s="90">
        <v>3.5493999999999999</v>
      </c>
    </row>
    <row r="10" spans="1:4" x14ac:dyDescent="0.15">
      <c r="A10" s="90" t="s">
        <v>181</v>
      </c>
      <c r="B10" s="90">
        <v>81</v>
      </c>
      <c r="C10" s="90" t="s">
        <v>257</v>
      </c>
      <c r="D10" s="90">
        <v>-42.302300000000002</v>
      </c>
    </row>
    <row r="11" spans="1:4" x14ac:dyDescent="0.15">
      <c r="A11" s="90" t="s">
        <v>182</v>
      </c>
      <c r="B11" s="90">
        <v>28</v>
      </c>
      <c r="C11" s="90" t="s">
        <v>257</v>
      </c>
      <c r="D11" s="90">
        <v>8.6282999999999994</v>
      </c>
    </row>
    <row r="12" spans="1:4" x14ac:dyDescent="0.15">
      <c r="A12" s="90" t="s">
        <v>183</v>
      </c>
      <c r="B12" s="90">
        <v>12</v>
      </c>
      <c r="C12" s="90" t="s">
        <v>258</v>
      </c>
      <c r="D12" s="90">
        <v>11.468500000000001</v>
      </c>
    </row>
    <row r="13" spans="1:4" x14ac:dyDescent="0.15">
      <c r="A13" s="90" t="s">
        <v>184</v>
      </c>
      <c r="B13" s="90">
        <v>58</v>
      </c>
      <c r="C13" s="90" t="s">
        <v>256</v>
      </c>
      <c r="D13" s="90">
        <v>-4.2553000000000001</v>
      </c>
    </row>
    <row r="14" spans="1:4" x14ac:dyDescent="0.15">
      <c r="A14" s="90" t="s">
        <v>185</v>
      </c>
      <c r="B14" s="90">
        <v>84</v>
      </c>
      <c r="C14" s="90" t="s">
        <v>257</v>
      </c>
      <c r="D14" s="90">
        <v>-70.861999999999995</v>
      </c>
    </row>
    <row r="15" spans="1:4" x14ac:dyDescent="0.15">
      <c r="A15" s="90" t="s">
        <v>186</v>
      </c>
      <c r="B15" s="90">
        <v>30</v>
      </c>
      <c r="C15" s="90" t="s">
        <v>258</v>
      </c>
      <c r="D15" s="90">
        <v>8.2409999999999997</v>
      </c>
    </row>
    <row r="16" spans="1:4" x14ac:dyDescent="0.15">
      <c r="A16" s="90" t="s">
        <v>187</v>
      </c>
      <c r="B16" s="90">
        <v>38</v>
      </c>
      <c r="C16" s="90" t="s">
        <v>258</v>
      </c>
      <c r="D16" s="90">
        <v>5.6338999999999997</v>
      </c>
    </row>
    <row r="17" spans="1:4" x14ac:dyDescent="0.15">
      <c r="A17" s="90" t="s">
        <v>188</v>
      </c>
      <c r="B17" s="90">
        <v>4</v>
      </c>
      <c r="C17" s="90" t="s">
        <v>258</v>
      </c>
      <c r="D17" s="90">
        <v>14.958500000000001</v>
      </c>
    </row>
    <row r="18" spans="1:4" x14ac:dyDescent="0.15">
      <c r="A18" s="90" t="s">
        <v>189</v>
      </c>
      <c r="B18" s="90">
        <v>64</v>
      </c>
      <c r="C18" s="90" t="s">
        <v>258</v>
      </c>
      <c r="D18" s="90">
        <v>-6.7324000000000002</v>
      </c>
    </row>
    <row r="19" spans="1:4" x14ac:dyDescent="0.15">
      <c r="A19" s="90" t="s">
        <v>190</v>
      </c>
      <c r="B19" s="90">
        <v>24</v>
      </c>
      <c r="C19" s="90" t="s">
        <v>258</v>
      </c>
      <c r="D19" s="90">
        <v>9.0993999999999993</v>
      </c>
    </row>
    <row r="20" spans="1:4" x14ac:dyDescent="0.15">
      <c r="A20" s="90" t="s">
        <v>191</v>
      </c>
      <c r="B20" s="90">
        <v>52</v>
      </c>
      <c r="C20" s="90" t="s">
        <v>256</v>
      </c>
      <c r="D20" s="90">
        <v>-0.56930000000000003</v>
      </c>
    </row>
    <row r="21" spans="1:4" x14ac:dyDescent="0.15">
      <c r="A21" s="90" t="s">
        <v>192</v>
      </c>
      <c r="B21" s="90">
        <v>7</v>
      </c>
      <c r="C21" s="90" t="s">
        <v>256</v>
      </c>
      <c r="D21" s="90">
        <v>13.351900000000001</v>
      </c>
    </row>
    <row r="22" spans="1:4" x14ac:dyDescent="0.15">
      <c r="A22" s="90" t="s">
        <v>193</v>
      </c>
      <c r="B22" s="90">
        <v>73</v>
      </c>
      <c r="C22" s="90" t="s">
        <v>256</v>
      </c>
      <c r="D22" s="90">
        <v>-27.611999999999998</v>
      </c>
    </row>
    <row r="23" spans="1:4" x14ac:dyDescent="0.15">
      <c r="A23" s="90" t="s">
        <v>194</v>
      </c>
      <c r="B23" s="90">
        <v>71</v>
      </c>
      <c r="C23" s="90" t="s">
        <v>257</v>
      </c>
      <c r="D23" s="90">
        <v>-20.849499999999999</v>
      </c>
    </row>
    <row r="24" spans="1:4" x14ac:dyDescent="0.15">
      <c r="A24" s="90" t="s">
        <v>195</v>
      </c>
      <c r="B24" s="90">
        <v>57</v>
      </c>
      <c r="C24" s="90" t="s">
        <v>258</v>
      </c>
      <c r="D24" s="90">
        <v>-2.8431999999999999</v>
      </c>
    </row>
    <row r="25" spans="1:4" x14ac:dyDescent="0.15">
      <c r="A25" s="90" t="s">
        <v>196</v>
      </c>
      <c r="B25" s="90">
        <v>3</v>
      </c>
      <c r="C25" s="90" t="s">
        <v>258</v>
      </c>
      <c r="D25" s="90">
        <v>14.966200000000001</v>
      </c>
    </row>
    <row r="26" spans="1:4" x14ac:dyDescent="0.15">
      <c r="A26" s="90" t="s">
        <v>197</v>
      </c>
      <c r="B26" s="90">
        <v>65</v>
      </c>
      <c r="C26" s="90" t="s">
        <v>257</v>
      </c>
      <c r="D26" s="90">
        <v>-9.3704999999999998</v>
      </c>
    </row>
    <row r="27" spans="1:4" x14ac:dyDescent="0.15">
      <c r="A27" s="90" t="s">
        <v>198</v>
      </c>
      <c r="B27" s="90">
        <v>55</v>
      </c>
      <c r="C27" s="90" t="s">
        <v>257</v>
      </c>
      <c r="D27" s="90">
        <v>-2.6907999999999999</v>
      </c>
    </row>
    <row r="28" spans="1:4" x14ac:dyDescent="0.15">
      <c r="A28" s="90" t="s">
        <v>199</v>
      </c>
      <c r="B28" s="90">
        <v>80</v>
      </c>
      <c r="C28" s="90" t="s">
        <v>256</v>
      </c>
      <c r="D28" s="90">
        <v>-40.137900000000002</v>
      </c>
    </row>
    <row r="29" spans="1:4" x14ac:dyDescent="0.15">
      <c r="A29" s="90" t="s">
        <v>200</v>
      </c>
      <c r="B29" s="90">
        <v>54</v>
      </c>
      <c r="C29" s="90" t="s">
        <v>256</v>
      </c>
      <c r="D29" s="90">
        <v>-1.9156</v>
      </c>
    </row>
    <row r="30" spans="1:4" x14ac:dyDescent="0.15">
      <c r="A30" s="90" t="s">
        <v>201</v>
      </c>
      <c r="B30" s="90">
        <v>40</v>
      </c>
      <c r="C30" s="90" t="s">
        <v>257</v>
      </c>
      <c r="D30" s="90">
        <v>5.3324999999999996</v>
      </c>
    </row>
    <row r="31" spans="1:4" x14ac:dyDescent="0.15">
      <c r="A31" s="90" t="s">
        <v>202</v>
      </c>
      <c r="B31" s="90">
        <v>21</v>
      </c>
      <c r="C31" s="90" t="s">
        <v>256</v>
      </c>
      <c r="D31" s="90">
        <v>9.3208000000000002</v>
      </c>
    </row>
    <row r="32" spans="1:4" x14ac:dyDescent="0.15">
      <c r="A32" s="90" t="s">
        <v>203</v>
      </c>
      <c r="B32" s="90">
        <v>37</v>
      </c>
      <c r="C32" s="90" t="s">
        <v>257</v>
      </c>
      <c r="D32" s="90">
        <v>5.8163999999999998</v>
      </c>
    </row>
    <row r="33" spans="1:4" x14ac:dyDescent="0.15">
      <c r="A33" s="90" t="s">
        <v>204</v>
      </c>
      <c r="B33" s="90">
        <v>70</v>
      </c>
      <c r="C33" s="90" t="s">
        <v>256</v>
      </c>
      <c r="D33" s="90">
        <v>-20.471900000000002</v>
      </c>
    </row>
    <row r="34" spans="1:4" x14ac:dyDescent="0.15">
      <c r="A34" s="90" t="s">
        <v>205</v>
      </c>
      <c r="B34" s="90">
        <v>43</v>
      </c>
      <c r="C34" s="90" t="s">
        <v>257</v>
      </c>
      <c r="D34" s="90">
        <v>4.5774999999999997</v>
      </c>
    </row>
    <row r="35" spans="1:4" x14ac:dyDescent="0.15">
      <c r="A35" s="90" t="s">
        <v>206</v>
      </c>
      <c r="B35" s="90">
        <v>76</v>
      </c>
      <c r="C35" s="90" t="s">
        <v>256</v>
      </c>
      <c r="D35" s="90">
        <v>-29.070900000000002</v>
      </c>
    </row>
    <row r="36" spans="1:4" x14ac:dyDescent="0.15">
      <c r="A36" s="90" t="s">
        <v>207</v>
      </c>
      <c r="B36" s="90">
        <v>25</v>
      </c>
      <c r="C36" s="90" t="s">
        <v>256</v>
      </c>
      <c r="D36" s="90">
        <v>8.9368999999999996</v>
      </c>
    </row>
    <row r="37" spans="1:4" x14ac:dyDescent="0.15">
      <c r="A37" s="90" t="s">
        <v>208</v>
      </c>
      <c r="B37" s="90">
        <v>31</v>
      </c>
      <c r="C37" s="90" t="s">
        <v>257</v>
      </c>
      <c r="D37" s="90">
        <v>7.8940000000000001</v>
      </c>
    </row>
    <row r="38" spans="1:4" x14ac:dyDescent="0.15">
      <c r="A38" s="90" t="s">
        <v>209</v>
      </c>
      <c r="B38" s="90">
        <v>67</v>
      </c>
      <c r="C38" s="90" t="s">
        <v>256</v>
      </c>
      <c r="D38" s="90">
        <v>-10.105399999999999</v>
      </c>
    </row>
    <row r="39" spans="1:4" x14ac:dyDescent="0.15">
      <c r="A39" s="90" t="s">
        <v>210</v>
      </c>
      <c r="B39" s="90">
        <v>48</v>
      </c>
      <c r="C39" s="90" t="s">
        <v>257</v>
      </c>
      <c r="D39" s="90">
        <v>2.2437</v>
      </c>
    </row>
    <row r="40" spans="1:4" x14ac:dyDescent="0.15">
      <c r="A40" s="90" t="s">
        <v>211</v>
      </c>
      <c r="B40" s="90">
        <v>56</v>
      </c>
      <c r="C40" s="90" t="s">
        <v>257</v>
      </c>
      <c r="D40" s="90">
        <v>-2.7547999999999999</v>
      </c>
    </row>
    <row r="41" spans="1:4" x14ac:dyDescent="0.15">
      <c r="A41" s="90" t="s">
        <v>212</v>
      </c>
      <c r="B41" s="90">
        <v>26</v>
      </c>
      <c r="C41" s="90" t="s">
        <v>257</v>
      </c>
      <c r="D41" s="90">
        <v>8.9138000000000002</v>
      </c>
    </row>
    <row r="42" spans="1:4" x14ac:dyDescent="0.15">
      <c r="A42" s="90" t="s">
        <v>213</v>
      </c>
      <c r="B42" s="90">
        <v>32</v>
      </c>
      <c r="C42" s="90" t="s">
        <v>258</v>
      </c>
      <c r="D42" s="90">
        <v>7.6741999999999999</v>
      </c>
    </row>
    <row r="43" spans="1:4" x14ac:dyDescent="0.15">
      <c r="A43" s="90" t="s">
        <v>214</v>
      </c>
      <c r="B43" s="90">
        <v>82</v>
      </c>
      <c r="C43" s="90" t="s">
        <v>257</v>
      </c>
      <c r="D43" s="90">
        <v>-44.401400000000002</v>
      </c>
    </row>
    <row r="44" spans="1:4" x14ac:dyDescent="0.15">
      <c r="A44" s="90" t="s">
        <v>215</v>
      </c>
      <c r="B44" s="90">
        <v>61</v>
      </c>
      <c r="C44" s="90" t="s">
        <v>256</v>
      </c>
      <c r="D44" s="90">
        <v>-5.6677</v>
      </c>
    </row>
    <row r="45" spans="1:4" x14ac:dyDescent="0.15">
      <c r="A45" s="90" t="s">
        <v>216</v>
      </c>
      <c r="B45" s="90">
        <v>2</v>
      </c>
      <c r="C45" s="90" t="s">
        <v>256</v>
      </c>
      <c r="D45" s="90">
        <v>15.9871</v>
      </c>
    </row>
    <row r="46" spans="1:4" x14ac:dyDescent="0.15">
      <c r="A46" s="90" t="s">
        <v>217</v>
      </c>
      <c r="B46" s="90">
        <v>22</v>
      </c>
      <c r="C46" s="90" t="s">
        <v>256</v>
      </c>
      <c r="D46" s="90">
        <v>9.2579999999999991</v>
      </c>
    </row>
    <row r="47" spans="1:4" x14ac:dyDescent="0.15">
      <c r="A47" s="90" t="s">
        <v>218</v>
      </c>
      <c r="B47" s="90">
        <v>16</v>
      </c>
      <c r="C47" s="90" t="s">
        <v>257</v>
      </c>
      <c r="D47" s="90">
        <v>10.3909</v>
      </c>
    </row>
    <row r="48" spans="1:4" x14ac:dyDescent="0.15">
      <c r="A48" s="90" t="s">
        <v>219</v>
      </c>
      <c r="B48" s="90">
        <v>77</v>
      </c>
      <c r="C48" s="90" t="s">
        <v>256</v>
      </c>
      <c r="D48" s="90">
        <v>-29.858499999999999</v>
      </c>
    </row>
    <row r="49" spans="1:4" x14ac:dyDescent="0.15">
      <c r="A49" s="90" t="s">
        <v>220</v>
      </c>
      <c r="B49" s="90">
        <v>79</v>
      </c>
      <c r="C49" s="90" t="s">
        <v>256</v>
      </c>
      <c r="D49" s="90">
        <v>-34.828299999999999</v>
      </c>
    </row>
    <row r="50" spans="1:4" x14ac:dyDescent="0.15">
      <c r="A50" s="90" t="s">
        <v>221</v>
      </c>
      <c r="B50" s="90">
        <v>36</v>
      </c>
      <c r="C50" s="90" t="s">
        <v>257</v>
      </c>
      <c r="D50" s="90">
        <v>6.6951999999999998</v>
      </c>
    </row>
    <row r="51" spans="1:4" x14ac:dyDescent="0.15">
      <c r="A51" s="90" t="s">
        <v>222</v>
      </c>
      <c r="B51" s="90">
        <v>17</v>
      </c>
      <c r="C51" s="90" t="s">
        <v>257</v>
      </c>
      <c r="D51" s="90">
        <v>9.9115000000000002</v>
      </c>
    </row>
    <row r="52" spans="1:4" x14ac:dyDescent="0.15">
      <c r="A52" s="90" t="s">
        <v>223</v>
      </c>
      <c r="B52" s="90">
        <v>75</v>
      </c>
      <c r="C52" s="90" t="s">
        <v>256</v>
      </c>
      <c r="D52" s="90">
        <v>-28.8903</v>
      </c>
    </row>
    <row r="53" spans="1:4" x14ac:dyDescent="0.15">
      <c r="A53" s="90" t="s">
        <v>224</v>
      </c>
      <c r="B53" s="90">
        <v>69</v>
      </c>
      <c r="C53" s="90" t="s">
        <v>257</v>
      </c>
      <c r="D53" s="90">
        <v>-13.1121</v>
      </c>
    </row>
    <row r="54" spans="1:4" x14ac:dyDescent="0.15">
      <c r="A54" s="90" t="s">
        <v>225</v>
      </c>
      <c r="B54" s="90">
        <v>11</v>
      </c>
      <c r="C54" s="90" t="s">
        <v>258</v>
      </c>
      <c r="D54" s="90">
        <v>11.71</v>
      </c>
    </row>
    <row r="55" spans="1:4" x14ac:dyDescent="0.15">
      <c r="A55" s="90" t="s">
        <v>226</v>
      </c>
      <c r="B55" s="90">
        <v>8</v>
      </c>
      <c r="C55" s="90" t="s">
        <v>258</v>
      </c>
      <c r="D55" s="90">
        <v>12.868</v>
      </c>
    </row>
    <row r="56" spans="1:4" x14ac:dyDescent="0.15">
      <c r="A56" s="90" t="s">
        <v>227</v>
      </c>
      <c r="B56" s="90">
        <v>5</v>
      </c>
      <c r="C56" s="90" t="s">
        <v>257</v>
      </c>
      <c r="D56" s="90">
        <v>14.4557</v>
      </c>
    </row>
    <row r="57" spans="1:4" x14ac:dyDescent="0.15">
      <c r="A57" s="90" t="s">
        <v>228</v>
      </c>
      <c r="B57" s="90">
        <v>27</v>
      </c>
      <c r="C57" s="90" t="s">
        <v>258</v>
      </c>
      <c r="D57" s="90">
        <v>8.6338000000000008</v>
      </c>
    </row>
    <row r="58" spans="1:4" x14ac:dyDescent="0.15">
      <c r="A58" s="90" t="s">
        <v>229</v>
      </c>
      <c r="B58" s="90">
        <v>51</v>
      </c>
      <c r="C58" s="90" t="s">
        <v>256</v>
      </c>
      <c r="D58" s="90">
        <v>-0.13400000000000001</v>
      </c>
    </row>
    <row r="59" spans="1:4" x14ac:dyDescent="0.15">
      <c r="A59" s="90" t="s">
        <v>230</v>
      </c>
      <c r="B59" s="90">
        <v>19</v>
      </c>
      <c r="C59" s="90" t="s">
        <v>257</v>
      </c>
      <c r="D59" s="90">
        <v>9.8379999999999992</v>
      </c>
    </row>
    <row r="60" spans="1:4" x14ac:dyDescent="0.15">
      <c r="A60" s="90" t="s">
        <v>231</v>
      </c>
      <c r="B60" s="90">
        <v>60</v>
      </c>
      <c r="C60" s="90" t="s">
        <v>256</v>
      </c>
      <c r="D60" s="90">
        <v>-4.6124999999999998</v>
      </c>
    </row>
    <row r="61" spans="1:4" x14ac:dyDescent="0.15">
      <c r="A61" s="90" t="s">
        <v>232</v>
      </c>
      <c r="B61" s="90">
        <v>49</v>
      </c>
      <c r="C61" s="90" t="s">
        <v>256</v>
      </c>
      <c r="D61" s="90">
        <v>1.3361000000000001</v>
      </c>
    </row>
    <row r="62" spans="1:4" x14ac:dyDescent="0.15">
      <c r="A62" s="90" t="s">
        <v>233</v>
      </c>
      <c r="B62" s="90">
        <v>63</v>
      </c>
      <c r="C62" s="90" t="s">
        <v>257</v>
      </c>
      <c r="D62" s="90">
        <v>-6.6289999999999996</v>
      </c>
    </row>
    <row r="63" spans="1:4" x14ac:dyDescent="0.15">
      <c r="A63" s="90" t="s">
        <v>234</v>
      </c>
      <c r="B63" s="90">
        <v>23</v>
      </c>
      <c r="C63" s="90" t="s">
        <v>258</v>
      </c>
      <c r="D63" s="90">
        <v>9.1682000000000006</v>
      </c>
    </row>
    <row r="64" spans="1:4" x14ac:dyDescent="0.15">
      <c r="A64" s="90" t="s">
        <v>235</v>
      </c>
      <c r="B64" s="90">
        <v>42</v>
      </c>
      <c r="C64" s="90" t="s">
        <v>258</v>
      </c>
      <c r="D64" s="90">
        <v>4.9706000000000001</v>
      </c>
    </row>
    <row r="65" spans="1:4" x14ac:dyDescent="0.15">
      <c r="A65" s="90" t="s">
        <v>236</v>
      </c>
      <c r="B65" s="90">
        <v>13</v>
      </c>
      <c r="C65" s="90" t="s">
        <v>257</v>
      </c>
      <c r="D65" s="90">
        <v>10.6358</v>
      </c>
    </row>
    <row r="66" spans="1:4" x14ac:dyDescent="0.15">
      <c r="A66" s="90" t="s">
        <v>237</v>
      </c>
      <c r="B66" s="90">
        <v>78</v>
      </c>
      <c r="C66" s="90" t="s">
        <v>257</v>
      </c>
      <c r="D66" s="90">
        <v>-32.243899999999996</v>
      </c>
    </row>
    <row r="67" spans="1:4" x14ac:dyDescent="0.15">
      <c r="A67" s="90" t="s">
        <v>238</v>
      </c>
      <c r="B67" s="90">
        <v>72</v>
      </c>
      <c r="C67" s="90" t="s">
        <v>256</v>
      </c>
      <c r="D67" s="90">
        <v>-24.383500000000002</v>
      </c>
    </row>
    <row r="68" spans="1:4" x14ac:dyDescent="0.15">
      <c r="A68" s="90" t="s">
        <v>239</v>
      </c>
      <c r="B68" s="90">
        <v>20</v>
      </c>
      <c r="C68" s="90" t="s">
        <v>258</v>
      </c>
      <c r="D68" s="90">
        <v>9.7192000000000007</v>
      </c>
    </row>
    <row r="69" spans="1:4" x14ac:dyDescent="0.15">
      <c r="A69" s="90" t="s">
        <v>240</v>
      </c>
      <c r="B69" s="90">
        <v>10</v>
      </c>
      <c r="C69" s="90" t="s">
        <v>257</v>
      </c>
      <c r="D69" s="90">
        <v>11.9254</v>
      </c>
    </row>
    <row r="70" spans="1:4" x14ac:dyDescent="0.15">
      <c r="A70" s="90" t="s">
        <v>241</v>
      </c>
      <c r="B70" s="90">
        <v>53</v>
      </c>
      <c r="C70" s="90" t="s">
        <v>257</v>
      </c>
      <c r="D70" s="90">
        <v>-1.4690000000000001</v>
      </c>
    </row>
    <row r="71" spans="1:4" x14ac:dyDescent="0.15">
      <c r="A71" s="90" t="s">
        <v>242</v>
      </c>
      <c r="B71" s="90">
        <v>74</v>
      </c>
      <c r="C71" s="90" t="s">
        <v>257</v>
      </c>
      <c r="D71" s="90">
        <v>-28.065899999999999</v>
      </c>
    </row>
    <row r="72" spans="1:4" x14ac:dyDescent="0.15">
      <c r="A72" s="90" t="s">
        <v>243</v>
      </c>
      <c r="B72" s="90">
        <v>46</v>
      </c>
      <c r="C72" s="90" t="s">
        <v>257</v>
      </c>
      <c r="D72" s="90">
        <v>2.9171999999999998</v>
      </c>
    </row>
    <row r="73" spans="1:4" x14ac:dyDescent="0.15">
      <c r="A73" s="90" t="s">
        <v>244</v>
      </c>
      <c r="B73" s="90">
        <v>41</v>
      </c>
      <c r="C73" s="90" t="s">
        <v>257</v>
      </c>
      <c r="D73" s="90">
        <v>5.0712999999999999</v>
      </c>
    </row>
    <row r="74" spans="1:4" x14ac:dyDescent="0.15">
      <c r="A74" s="90" t="s">
        <v>245</v>
      </c>
      <c r="B74" s="90">
        <v>66</v>
      </c>
      <c r="C74" s="90" t="s">
        <v>257</v>
      </c>
      <c r="D74" s="90">
        <v>-9.8602000000000007</v>
      </c>
    </row>
    <row r="75" spans="1:4" x14ac:dyDescent="0.15">
      <c r="A75" s="90" t="s">
        <v>246</v>
      </c>
      <c r="B75" s="90">
        <v>50</v>
      </c>
      <c r="C75" s="90" t="s">
        <v>257</v>
      </c>
      <c r="D75" s="90">
        <v>0.1414</v>
      </c>
    </row>
    <row r="76" spans="1:4" x14ac:dyDescent="0.15">
      <c r="A76" s="90" t="s">
        <v>247</v>
      </c>
      <c r="B76" s="90">
        <v>35</v>
      </c>
      <c r="C76" s="90" t="s">
        <v>256</v>
      </c>
      <c r="D76" s="90">
        <v>6.7436999999999996</v>
      </c>
    </row>
    <row r="77" spans="1:4" x14ac:dyDescent="0.15">
      <c r="A77" s="90" t="s">
        <v>248</v>
      </c>
      <c r="B77" s="90">
        <v>47</v>
      </c>
      <c r="C77" s="90" t="s">
        <v>256</v>
      </c>
      <c r="D77" s="90">
        <v>2.2778999999999998</v>
      </c>
    </row>
    <row r="78" spans="1:4" x14ac:dyDescent="0.15">
      <c r="A78" s="90" t="s">
        <v>249</v>
      </c>
      <c r="B78" s="90">
        <v>62</v>
      </c>
      <c r="C78" s="90" t="s">
        <v>257</v>
      </c>
      <c r="D78" s="90">
        <v>-6.2275</v>
      </c>
    </row>
    <row r="79" spans="1:4" x14ac:dyDescent="0.15">
      <c r="A79" s="90" t="s">
        <v>250</v>
      </c>
      <c r="B79" s="90">
        <v>29</v>
      </c>
      <c r="C79" s="90" t="s">
        <v>257</v>
      </c>
      <c r="D79" s="90">
        <v>8.4945000000000004</v>
      </c>
    </row>
    <row r="80" spans="1:4" x14ac:dyDescent="0.15">
      <c r="A80" s="90" t="s">
        <v>251</v>
      </c>
      <c r="B80" s="90">
        <v>33</v>
      </c>
      <c r="C80" s="90" t="s">
        <v>257</v>
      </c>
      <c r="D80" s="90">
        <v>7.3851000000000004</v>
      </c>
    </row>
    <row r="81" spans="1:4" x14ac:dyDescent="0.15">
      <c r="A81" s="90" t="s">
        <v>252</v>
      </c>
      <c r="B81" s="90">
        <v>6</v>
      </c>
      <c r="C81" s="90" t="s">
        <v>258</v>
      </c>
      <c r="D81" s="90">
        <v>13.5594</v>
      </c>
    </row>
    <row r="82" spans="1:4" x14ac:dyDescent="0.15">
      <c r="A82" s="90" t="s">
        <v>253</v>
      </c>
      <c r="B82" s="90">
        <v>68</v>
      </c>
      <c r="C82" s="90" t="s">
        <v>256</v>
      </c>
      <c r="D82" s="90">
        <v>-12.6617</v>
      </c>
    </row>
    <row r="83" spans="1:4" x14ac:dyDescent="0.15">
      <c r="A83" s="90" t="s">
        <v>254</v>
      </c>
      <c r="B83" s="90">
        <v>39</v>
      </c>
      <c r="C83" s="90" t="s">
        <v>256</v>
      </c>
      <c r="D83" s="90">
        <v>5.6143999999999998</v>
      </c>
    </row>
    <row r="84" spans="1:4" x14ac:dyDescent="0.15">
      <c r="A84" s="90" t="s">
        <v>255</v>
      </c>
      <c r="B84" s="90">
        <v>59</v>
      </c>
      <c r="C84" s="90" t="s">
        <v>256</v>
      </c>
      <c r="D84" s="90">
        <v>-4.4019000000000004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B1" sqref="B1:C63"/>
    </sheetView>
  </sheetViews>
  <sheetFormatPr defaultRowHeight="13.5" x14ac:dyDescent="0.15"/>
  <cols>
    <col min="1" max="1" width="10.5" bestFit="1" customWidth="1"/>
  </cols>
  <sheetData>
    <row r="1" spans="1:3" x14ac:dyDescent="0.15">
      <c r="A1" s="56">
        <v>124173601</v>
      </c>
      <c r="B1" s="57" t="s">
        <v>126</v>
      </c>
      <c r="C1" s="62">
        <v>96</v>
      </c>
    </row>
    <row r="2" spans="1:3" x14ac:dyDescent="0.15">
      <c r="A2" s="56">
        <v>124173101</v>
      </c>
      <c r="B2" s="57" t="s">
        <v>142</v>
      </c>
      <c r="C2" s="66">
        <v>96</v>
      </c>
    </row>
    <row r="3" spans="1:3" x14ac:dyDescent="0.15">
      <c r="A3" s="56">
        <v>124173503</v>
      </c>
      <c r="B3" s="57" t="s">
        <v>121</v>
      </c>
      <c r="C3" s="62">
        <v>91</v>
      </c>
    </row>
    <row r="4" spans="1:3" x14ac:dyDescent="0.15">
      <c r="A4" s="56">
        <v>124173504</v>
      </c>
      <c r="B4" s="57" t="s">
        <v>122</v>
      </c>
      <c r="C4" s="62">
        <v>10</v>
      </c>
    </row>
    <row r="5" spans="1:3" x14ac:dyDescent="0.15">
      <c r="A5" s="56">
        <v>124173102</v>
      </c>
      <c r="B5" s="57" t="s">
        <v>143</v>
      </c>
      <c r="C5" s="66">
        <v>93</v>
      </c>
    </row>
    <row r="6" spans="1:3" x14ac:dyDescent="0.15">
      <c r="A6" s="56">
        <v>124173103</v>
      </c>
      <c r="B6" s="57" t="s">
        <v>107</v>
      </c>
      <c r="C6" s="60">
        <v>86</v>
      </c>
    </row>
    <row r="7" spans="1:3" x14ac:dyDescent="0.15">
      <c r="A7" s="56">
        <v>124173105</v>
      </c>
      <c r="B7" s="57" t="s">
        <v>144</v>
      </c>
      <c r="C7" s="67">
        <v>40</v>
      </c>
    </row>
    <row r="8" spans="1:3" x14ac:dyDescent="0.15">
      <c r="A8" s="56">
        <v>124173106</v>
      </c>
      <c r="B8" s="57" t="s">
        <v>108</v>
      </c>
      <c r="C8" s="60">
        <v>81</v>
      </c>
    </row>
    <row r="9" spans="1:3" x14ac:dyDescent="0.15">
      <c r="A9" s="56">
        <v>124173606</v>
      </c>
      <c r="B9" s="57" t="s">
        <v>127</v>
      </c>
      <c r="C9" s="63">
        <v>70</v>
      </c>
    </row>
    <row r="10" spans="1:3" x14ac:dyDescent="0.15">
      <c r="A10" s="56">
        <v>124173108</v>
      </c>
      <c r="B10" s="57" t="s">
        <v>145</v>
      </c>
      <c r="C10" s="67">
        <v>48</v>
      </c>
    </row>
    <row r="11" spans="1:3" x14ac:dyDescent="0.15">
      <c r="A11" s="56">
        <v>124173817</v>
      </c>
      <c r="B11" s="57" t="s">
        <v>137</v>
      </c>
      <c r="C11" s="64">
        <v>69</v>
      </c>
    </row>
    <row r="12" spans="1:3" x14ac:dyDescent="0.15">
      <c r="A12" s="56">
        <v>124173513</v>
      </c>
      <c r="B12" s="57" t="s">
        <v>123</v>
      </c>
      <c r="C12" s="62">
        <v>97</v>
      </c>
    </row>
    <row r="13" spans="1:3" x14ac:dyDescent="0.15">
      <c r="A13" s="56">
        <v>124173711</v>
      </c>
      <c r="B13" s="57" t="s">
        <v>134</v>
      </c>
      <c r="C13" s="63">
        <v>72</v>
      </c>
    </row>
    <row r="14" spans="1:3" x14ac:dyDescent="0.15">
      <c r="A14" s="56">
        <v>124173114</v>
      </c>
      <c r="B14" s="57" t="s">
        <v>146</v>
      </c>
      <c r="C14" s="62">
        <v>66</v>
      </c>
    </row>
    <row r="15" spans="1:3" x14ac:dyDescent="0.15">
      <c r="A15" s="56">
        <v>124173117</v>
      </c>
      <c r="B15" s="57" t="s">
        <v>147</v>
      </c>
      <c r="C15" s="67">
        <v>50</v>
      </c>
    </row>
    <row r="16" spans="1:3" x14ac:dyDescent="0.15">
      <c r="A16" s="56">
        <v>124173118</v>
      </c>
      <c r="B16" s="57" t="s">
        <v>148</v>
      </c>
      <c r="C16" s="62">
        <v>60</v>
      </c>
    </row>
    <row r="17" spans="1:3" x14ac:dyDescent="0.15">
      <c r="A17" s="56">
        <v>124173520</v>
      </c>
      <c r="B17" s="57" t="s">
        <v>124</v>
      </c>
      <c r="C17" s="61">
        <v>15</v>
      </c>
    </row>
    <row r="18" spans="1:3" x14ac:dyDescent="0.15">
      <c r="A18" s="56">
        <v>124173319</v>
      </c>
      <c r="B18" s="57" t="s">
        <v>116</v>
      </c>
      <c r="C18" s="60">
        <v>82</v>
      </c>
    </row>
    <row r="19" spans="1:3" x14ac:dyDescent="0.15">
      <c r="A19" s="56">
        <v>124173119</v>
      </c>
      <c r="B19" s="57" t="s">
        <v>149</v>
      </c>
      <c r="C19" s="61">
        <v>77</v>
      </c>
    </row>
    <row r="20" spans="1:3" x14ac:dyDescent="0.15">
      <c r="A20" s="56">
        <v>124173620</v>
      </c>
      <c r="B20" s="57" t="s">
        <v>128</v>
      </c>
      <c r="C20" s="62">
        <v>93</v>
      </c>
    </row>
    <row r="21" spans="1:3" x14ac:dyDescent="0.15">
      <c r="A21" s="56">
        <v>124173121</v>
      </c>
      <c r="B21" s="57" t="s">
        <v>150</v>
      </c>
      <c r="C21" s="66">
        <v>98</v>
      </c>
    </row>
    <row r="22" spans="1:3" x14ac:dyDescent="0.15">
      <c r="A22" s="56">
        <v>124173324</v>
      </c>
      <c r="B22" s="57" t="s">
        <v>117</v>
      </c>
      <c r="C22" s="61">
        <v>35</v>
      </c>
    </row>
    <row r="23" spans="1:3" x14ac:dyDescent="0.15">
      <c r="A23" s="56">
        <v>124173122</v>
      </c>
      <c r="B23" s="57" t="s">
        <v>151</v>
      </c>
      <c r="C23" s="66">
        <v>95</v>
      </c>
    </row>
    <row r="24" spans="1:3" x14ac:dyDescent="0.15">
      <c r="A24" s="56">
        <v>124173718</v>
      </c>
      <c r="B24" s="57" t="s">
        <v>135</v>
      </c>
      <c r="C24" s="64">
        <v>60</v>
      </c>
    </row>
    <row r="25" spans="1:3" x14ac:dyDescent="0.15">
      <c r="A25" s="56">
        <v>124173523</v>
      </c>
      <c r="B25" s="57" t="s">
        <v>125</v>
      </c>
      <c r="C25" s="62">
        <v>98</v>
      </c>
    </row>
    <row r="26" spans="1:3" x14ac:dyDescent="0.15">
      <c r="A26" s="56">
        <v>124173123</v>
      </c>
      <c r="B26" s="57" t="s">
        <v>152</v>
      </c>
      <c r="C26" s="68">
        <v>87</v>
      </c>
    </row>
    <row r="27" spans="1:3" x14ac:dyDescent="0.15">
      <c r="A27" s="56">
        <v>124173623</v>
      </c>
      <c r="B27" s="57" t="s">
        <v>129</v>
      </c>
      <c r="C27" s="62">
        <v>90</v>
      </c>
    </row>
    <row r="28" spans="1:3" x14ac:dyDescent="0.15">
      <c r="A28" s="56">
        <v>124173124</v>
      </c>
      <c r="B28" s="57" t="s">
        <v>153</v>
      </c>
      <c r="C28" s="61">
        <v>74</v>
      </c>
    </row>
    <row r="29" spans="1:3" x14ac:dyDescent="0.15">
      <c r="A29" s="56">
        <v>124173125</v>
      </c>
      <c r="B29" s="57" t="s">
        <v>154</v>
      </c>
      <c r="C29" s="66">
        <v>96</v>
      </c>
    </row>
    <row r="30" spans="1:3" x14ac:dyDescent="0.15">
      <c r="A30" s="56">
        <v>124173221</v>
      </c>
      <c r="B30" s="57" t="s">
        <v>115</v>
      </c>
      <c r="C30" s="60">
        <v>83</v>
      </c>
    </row>
    <row r="31" spans="1:3" x14ac:dyDescent="0.15">
      <c r="A31" s="56">
        <v>124173127</v>
      </c>
      <c r="B31" s="57" t="s">
        <v>155</v>
      </c>
      <c r="C31" s="61">
        <v>76</v>
      </c>
    </row>
    <row r="32" spans="1:3" x14ac:dyDescent="0.15">
      <c r="A32" s="56">
        <v>124173725</v>
      </c>
      <c r="B32" s="57" t="s">
        <v>2</v>
      </c>
      <c r="C32" s="63">
        <v>72</v>
      </c>
    </row>
    <row r="33" spans="1:3" x14ac:dyDescent="0.15">
      <c r="A33" s="56">
        <v>124173629</v>
      </c>
      <c r="B33" s="57" t="s">
        <v>130</v>
      </c>
      <c r="C33" s="62">
        <v>99</v>
      </c>
    </row>
    <row r="34" spans="1:3" x14ac:dyDescent="0.15">
      <c r="A34" s="56">
        <v>124173631</v>
      </c>
      <c r="B34" s="57" t="s">
        <v>131</v>
      </c>
      <c r="C34" s="63">
        <v>78</v>
      </c>
    </row>
    <row r="35" spans="1:3" x14ac:dyDescent="0.15">
      <c r="A35" s="56">
        <v>124173128</v>
      </c>
      <c r="B35" s="58" t="s">
        <v>156</v>
      </c>
      <c r="C35" s="66">
        <v>93</v>
      </c>
    </row>
    <row r="36" spans="1:3" x14ac:dyDescent="0.15">
      <c r="A36" s="56">
        <v>124173633</v>
      </c>
      <c r="B36" s="58" t="s">
        <v>132</v>
      </c>
      <c r="C36" s="61">
        <v>55</v>
      </c>
    </row>
    <row r="37" spans="1:3" x14ac:dyDescent="0.15">
      <c r="A37" s="56">
        <v>124173634</v>
      </c>
      <c r="B37" s="59" t="s">
        <v>133</v>
      </c>
      <c r="C37" s="64">
        <v>62</v>
      </c>
    </row>
    <row r="38" spans="1:3" x14ac:dyDescent="0.15">
      <c r="A38" s="56">
        <v>124173129</v>
      </c>
      <c r="B38" s="65" t="s">
        <v>157</v>
      </c>
      <c r="C38" s="68">
        <v>82</v>
      </c>
    </row>
    <row r="39" spans="1:3" x14ac:dyDescent="0.15">
      <c r="A39" s="56">
        <v>124173130</v>
      </c>
      <c r="B39" s="65" t="s">
        <v>158</v>
      </c>
      <c r="C39" s="68">
        <v>80</v>
      </c>
    </row>
    <row r="40" spans="1:3" x14ac:dyDescent="0.15">
      <c r="A40" s="56">
        <v>124173757</v>
      </c>
      <c r="B40" s="65" t="s">
        <v>136</v>
      </c>
      <c r="C40" s="63">
        <v>75</v>
      </c>
    </row>
    <row r="41" spans="1:3" x14ac:dyDescent="0.15">
      <c r="A41" s="56">
        <v>124173131</v>
      </c>
      <c r="B41" s="65" t="s">
        <v>159</v>
      </c>
      <c r="C41" s="68">
        <v>86</v>
      </c>
    </row>
    <row r="42" spans="1:3" x14ac:dyDescent="0.15">
      <c r="A42" s="56">
        <v>124173132</v>
      </c>
      <c r="B42" s="65" t="s">
        <v>160</v>
      </c>
      <c r="C42" s="68">
        <v>80</v>
      </c>
    </row>
    <row r="43" spans="1:3" x14ac:dyDescent="0.15">
      <c r="A43" s="56">
        <v>124173339</v>
      </c>
      <c r="B43" s="65" t="s">
        <v>118</v>
      </c>
      <c r="C43" s="64">
        <v>64</v>
      </c>
    </row>
    <row r="44" spans="1:3" x14ac:dyDescent="0.15">
      <c r="A44" s="56">
        <v>124173133</v>
      </c>
      <c r="B44" s="65" t="s">
        <v>161</v>
      </c>
      <c r="C44" s="66">
        <v>95</v>
      </c>
    </row>
    <row r="45" spans="1:3" x14ac:dyDescent="0.15">
      <c r="A45" s="56">
        <v>124173841</v>
      </c>
      <c r="B45" s="65" t="s">
        <v>138</v>
      </c>
      <c r="C45" s="60">
        <v>80</v>
      </c>
    </row>
    <row r="46" spans="1:3" x14ac:dyDescent="0.15">
      <c r="A46" s="56">
        <v>124173737</v>
      </c>
      <c r="B46" s="65" t="s">
        <v>4</v>
      </c>
      <c r="C46" s="61">
        <v>50</v>
      </c>
    </row>
    <row r="47" spans="1:3" x14ac:dyDescent="0.15">
      <c r="A47" s="56">
        <v>124173134</v>
      </c>
      <c r="B47" s="65" t="s">
        <v>109</v>
      </c>
      <c r="C47" s="61">
        <v>40</v>
      </c>
    </row>
    <row r="48" spans="1:3" x14ac:dyDescent="0.15">
      <c r="A48" s="56">
        <v>124173135</v>
      </c>
      <c r="B48" s="65" t="s">
        <v>110</v>
      </c>
      <c r="C48" s="62">
        <v>86</v>
      </c>
    </row>
    <row r="49" spans="1:3" x14ac:dyDescent="0.15">
      <c r="A49" s="56">
        <v>124173457</v>
      </c>
      <c r="B49" s="65" t="s">
        <v>120</v>
      </c>
      <c r="C49" s="63">
        <v>71</v>
      </c>
    </row>
    <row r="50" spans="1:3" x14ac:dyDescent="0.15">
      <c r="A50" s="56">
        <v>124173138</v>
      </c>
      <c r="B50" s="65" t="s">
        <v>162</v>
      </c>
      <c r="C50" s="61">
        <v>79</v>
      </c>
    </row>
    <row r="51" spans="1:3" x14ac:dyDescent="0.15">
      <c r="A51" s="56">
        <v>124173139</v>
      </c>
      <c r="B51" s="65" t="s">
        <v>163</v>
      </c>
      <c r="C51" s="68">
        <v>81</v>
      </c>
    </row>
    <row r="52" spans="1:3" x14ac:dyDescent="0.15">
      <c r="A52" s="56">
        <v>124173140</v>
      </c>
      <c r="B52" s="65" t="s">
        <v>164</v>
      </c>
      <c r="C52" s="67">
        <v>30</v>
      </c>
    </row>
    <row r="53" spans="1:3" x14ac:dyDescent="0.15">
      <c r="A53" s="56">
        <v>124173141</v>
      </c>
      <c r="B53" s="65" t="s">
        <v>165</v>
      </c>
      <c r="C53" s="68">
        <v>81</v>
      </c>
    </row>
    <row r="54" spans="1:3" x14ac:dyDescent="0.15">
      <c r="A54" s="56">
        <v>124173142</v>
      </c>
      <c r="B54" s="65" t="s">
        <v>111</v>
      </c>
      <c r="C54" s="60">
        <v>86</v>
      </c>
    </row>
    <row r="55" spans="1:3" x14ac:dyDescent="0.15">
      <c r="A55" s="56">
        <v>124173143</v>
      </c>
      <c r="B55" s="65" t="s">
        <v>112</v>
      </c>
      <c r="C55" s="60">
        <v>87</v>
      </c>
    </row>
    <row r="56" spans="1:3" x14ac:dyDescent="0.15">
      <c r="A56" s="56">
        <v>124173144</v>
      </c>
      <c r="B56" s="65" t="s">
        <v>113</v>
      </c>
      <c r="C56" s="60">
        <v>87</v>
      </c>
    </row>
    <row r="57" spans="1:3" x14ac:dyDescent="0.15">
      <c r="A57" s="56">
        <v>124173847</v>
      </c>
      <c r="B57" s="65" t="s">
        <v>139</v>
      </c>
      <c r="C57" s="63">
        <v>72</v>
      </c>
    </row>
    <row r="58" spans="1:3" x14ac:dyDescent="0.15">
      <c r="A58" s="56">
        <v>124173849</v>
      </c>
      <c r="B58" s="65" t="s">
        <v>140</v>
      </c>
      <c r="C58" s="60">
        <v>84</v>
      </c>
    </row>
    <row r="59" spans="1:3" x14ac:dyDescent="0.15">
      <c r="A59" s="56">
        <v>124173145</v>
      </c>
      <c r="B59" s="65" t="s">
        <v>166</v>
      </c>
      <c r="C59" s="62">
        <v>64</v>
      </c>
    </row>
    <row r="60" spans="1:3" x14ac:dyDescent="0.15">
      <c r="A60" s="56">
        <v>124173147</v>
      </c>
      <c r="B60" s="65" t="s">
        <v>114</v>
      </c>
      <c r="C60" s="63">
        <v>71</v>
      </c>
    </row>
    <row r="61" spans="1:3" x14ac:dyDescent="0.15">
      <c r="A61" s="56">
        <v>124173148</v>
      </c>
      <c r="B61" s="65" t="s">
        <v>167</v>
      </c>
      <c r="C61" s="66">
        <v>91</v>
      </c>
    </row>
    <row r="62" spans="1:3" x14ac:dyDescent="0.15">
      <c r="A62" s="56">
        <v>124173853</v>
      </c>
      <c r="B62" s="65" t="s">
        <v>141</v>
      </c>
      <c r="C62" s="64">
        <v>64</v>
      </c>
    </row>
    <row r="63" spans="1:3" x14ac:dyDescent="0.15">
      <c r="A63" s="56">
        <v>124173355</v>
      </c>
      <c r="B63" s="65" t="s">
        <v>119</v>
      </c>
      <c r="C63" s="60">
        <v>82</v>
      </c>
    </row>
  </sheetData>
  <sortState ref="A1:C63">
    <sortCondition ref="B1:B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2015-07-06T07:43:26Z</dcterms:modified>
</cp:coreProperties>
</file>