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Lookup" sheetId="2" r:id="rId2"/>
  </sheets>
  <calcPr calcId="124519"/>
</workbook>
</file>

<file path=xl/calcChain.xml><?xml version="1.0" encoding="utf-8"?>
<calcChain xmlns="http://schemas.openxmlformats.org/spreadsheetml/2006/main">
  <c r="N4" i="1"/>
  <c r="N5"/>
  <c r="N6"/>
  <c r="N7"/>
  <c r="N3"/>
  <c r="M4"/>
  <c r="M5"/>
  <c r="M6"/>
  <c r="M7"/>
  <c r="M3"/>
  <c r="K2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24"/>
  <c r="I24" s="1"/>
  <c r="H25"/>
  <c r="I25" s="1"/>
  <c r="H26"/>
  <c r="I26" s="1"/>
  <c r="H27"/>
  <c r="I27" s="1"/>
  <c r="H28"/>
  <c r="I28" s="1"/>
  <c r="H29"/>
  <c r="I29" s="1"/>
  <c r="H18"/>
  <c r="I18" s="1"/>
  <c r="H19"/>
  <c r="I19" s="1"/>
  <c r="H20"/>
  <c r="I20" s="1"/>
  <c r="H21"/>
  <c r="I21" s="1"/>
  <c r="H22"/>
  <c r="I22" s="1"/>
  <c r="H23"/>
  <c r="I23" s="1"/>
  <c r="H13"/>
  <c r="I13" s="1"/>
  <c r="H14"/>
  <c r="I14" s="1"/>
  <c r="H15"/>
  <c r="I15" s="1"/>
  <c r="H16"/>
  <c r="I16" s="1"/>
  <c r="H17"/>
  <c r="I17" s="1"/>
  <c r="H10"/>
  <c r="I10" s="1"/>
  <c r="H11"/>
  <c r="I11" s="1"/>
  <c r="H12"/>
  <c r="I12" s="1"/>
  <c r="H4"/>
  <c r="I4" s="1"/>
  <c r="H5"/>
  <c r="I5" s="1"/>
  <c r="H6"/>
  <c r="I6" s="1"/>
  <c r="H7"/>
  <c r="I7" s="1"/>
  <c r="H8"/>
  <c r="I8" s="1"/>
  <c r="H9"/>
  <c r="I9" s="1"/>
  <c r="H3"/>
  <c r="I3" s="1"/>
  <c r="H2"/>
  <c r="I2" s="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16"/>
  <c r="E17"/>
  <c r="E18"/>
  <c r="E19"/>
  <c r="E20"/>
  <c r="E21"/>
  <c r="E22"/>
  <c r="E23"/>
  <c r="E24"/>
  <c r="E25"/>
  <c r="E26"/>
  <c r="E27"/>
  <c r="E28"/>
  <c r="E29"/>
  <c r="E30"/>
  <c r="E31"/>
  <c r="E3"/>
  <c r="E4"/>
  <c r="E5"/>
  <c r="E6"/>
  <c r="E7"/>
  <c r="E8"/>
  <c r="E9"/>
  <c r="E10"/>
  <c r="E11"/>
  <c r="E12"/>
  <c r="E13"/>
  <c r="E14"/>
  <c r="E15"/>
  <c r="E2"/>
  <c r="D50"/>
  <c r="D51"/>
  <c r="D41"/>
  <c r="D42"/>
  <c r="D43"/>
  <c r="D44"/>
  <c r="D45"/>
  <c r="D46"/>
  <c r="D47"/>
  <c r="D48"/>
  <c r="D49"/>
  <c r="D29"/>
  <c r="D30"/>
  <c r="D31"/>
  <c r="D32"/>
  <c r="D33"/>
  <c r="D34"/>
  <c r="D35"/>
  <c r="D36"/>
  <c r="D37"/>
  <c r="D38"/>
  <c r="D39"/>
  <c r="D40"/>
  <c r="D21"/>
  <c r="D22"/>
  <c r="D23"/>
  <c r="D24"/>
  <c r="D25"/>
  <c r="D26"/>
  <c r="D27"/>
  <c r="D28"/>
  <c r="D13"/>
  <c r="D14"/>
  <c r="D15"/>
  <c r="D16"/>
  <c r="D17"/>
  <c r="D18"/>
  <c r="D19"/>
  <c r="D20"/>
  <c r="D3"/>
  <c r="D4"/>
  <c r="D5"/>
  <c r="D6"/>
  <c r="D7"/>
  <c r="D8"/>
  <c r="D9"/>
  <c r="D10"/>
  <c r="D11"/>
  <c r="D12"/>
  <c r="D2"/>
</calcChain>
</file>

<file path=xl/sharedStrings.xml><?xml version="1.0" encoding="utf-8"?>
<sst xmlns="http://schemas.openxmlformats.org/spreadsheetml/2006/main" count="188" uniqueCount="50">
  <si>
    <t>OrderID</t>
  </si>
  <si>
    <t>Date</t>
  </si>
  <si>
    <t>CarCode</t>
  </si>
  <si>
    <t>Quantity</t>
  </si>
  <si>
    <t>Region</t>
  </si>
  <si>
    <t>M3</t>
  </si>
  <si>
    <t>X5</t>
  </si>
  <si>
    <t>Cx5</t>
  </si>
  <si>
    <t>Acc</t>
  </si>
  <si>
    <t>Cv</t>
  </si>
  <si>
    <t>Civ</t>
  </si>
  <si>
    <t>Son</t>
  </si>
  <si>
    <t>El</t>
  </si>
  <si>
    <t>Crv</t>
  </si>
  <si>
    <t>Cm</t>
  </si>
  <si>
    <t>South</t>
  </si>
  <si>
    <t>East</t>
  </si>
  <si>
    <t>North</t>
  </si>
  <si>
    <t>West</t>
  </si>
  <si>
    <t>CarName</t>
  </si>
  <si>
    <t>BMW</t>
  </si>
  <si>
    <t>M5</t>
  </si>
  <si>
    <t>A4</t>
  </si>
  <si>
    <t>Audi</t>
  </si>
  <si>
    <t>C300</t>
  </si>
  <si>
    <t>Mercedes</t>
  </si>
  <si>
    <t>Brand</t>
  </si>
  <si>
    <t>Camry</t>
  </si>
  <si>
    <t>Toyota</t>
  </si>
  <si>
    <t>CM</t>
  </si>
  <si>
    <t>CR</t>
  </si>
  <si>
    <t>A6</t>
  </si>
  <si>
    <t>C200</t>
  </si>
  <si>
    <t>Corolla</t>
  </si>
  <si>
    <t>CX-5</t>
  </si>
  <si>
    <t>Mazda</t>
  </si>
  <si>
    <t>CV</t>
  </si>
  <si>
    <t>Accord</t>
  </si>
  <si>
    <t>Honda</t>
  </si>
  <si>
    <t>Elantra</t>
  </si>
  <si>
    <t>Hyundai</t>
  </si>
  <si>
    <t>CR-V</t>
  </si>
  <si>
    <t>Civic</t>
  </si>
  <si>
    <t>Sonata</t>
  </si>
  <si>
    <t>unitPrice</t>
  </si>
  <si>
    <t>UnitPrice</t>
  </si>
  <si>
    <t>Revenue</t>
  </si>
  <si>
    <t>Total Revenue</t>
  </si>
  <si>
    <t>Revenue by Brand</t>
  </si>
  <si>
    <t>Average Revenue</t>
  </si>
</sst>
</file>

<file path=xl/styles.xml><?xml version="1.0" encoding="utf-8"?>
<styleSheet xmlns="http://schemas.openxmlformats.org/spreadsheetml/2006/main">
  <numFmts count="2">
    <numFmt numFmtId="164" formatCode="yyyy\-mm\-dd\ hh:mm:ss"/>
    <numFmt numFmtId="167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7" fontId="1" fillId="0" borderId="2" xfId="0" applyNumberFormat="1" applyFont="1" applyFill="1" applyBorder="1" applyAlignment="1">
      <alignment horizontal="center" vertical="top"/>
    </xf>
    <xf numFmtId="167" fontId="0" fillId="0" borderId="0" xfId="0" applyNumberFormat="1"/>
    <xf numFmtId="167" fontId="1" fillId="0" borderId="3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tabSelected="1" workbookViewId="0">
      <selection activeCell="L10" sqref="L10"/>
    </sheetView>
  </sheetViews>
  <sheetFormatPr defaultRowHeight="15"/>
  <cols>
    <col min="1" max="1" width="10.42578125" customWidth="1"/>
    <col min="2" max="2" width="18.28515625" bestFit="1" customWidth="1"/>
    <col min="4" max="5" width="11.42578125" customWidth="1"/>
    <col min="7" max="7" width="10.140625" customWidth="1"/>
    <col min="8" max="8" width="10.140625" style="7" bestFit="1" customWidth="1"/>
    <col min="9" max="9" width="11.140625" style="7" bestFit="1" customWidth="1"/>
    <col min="10" max="10" width="9" customWidth="1"/>
    <col min="11" max="11" width="14.42578125" customWidth="1"/>
    <col min="13" max="13" width="17.140625" style="7" customWidth="1"/>
    <col min="14" max="14" width="15.7109375" style="7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19</v>
      </c>
      <c r="E1" s="1" t="s">
        <v>26</v>
      </c>
      <c r="F1" s="1" t="s">
        <v>3</v>
      </c>
      <c r="G1" s="1" t="s">
        <v>4</v>
      </c>
      <c r="H1" s="6" t="s">
        <v>45</v>
      </c>
      <c r="I1" s="6" t="s">
        <v>46</v>
      </c>
      <c r="J1" s="5" t="s">
        <v>28</v>
      </c>
      <c r="K1" s="5" t="s">
        <v>47</v>
      </c>
      <c r="M1" s="8" t="s">
        <v>48</v>
      </c>
      <c r="N1" s="8" t="s">
        <v>49</v>
      </c>
    </row>
    <row r="2" spans="1:14">
      <c r="A2">
        <v>1001</v>
      </c>
      <c r="B2" s="2">
        <v>44643</v>
      </c>
      <c r="C2" t="s">
        <v>5</v>
      </c>
      <c r="D2" t="str">
        <f>VLOOKUP(C2, Lookup!$A$2:$C$17, 2, FALSE)</f>
        <v>M3</v>
      </c>
      <c r="E2" t="str">
        <f>VLOOKUP(C2, Lookup!$A$2:$C$17, 3, FALSE)</f>
        <v>BMW</v>
      </c>
      <c r="F2">
        <v>5</v>
      </c>
      <c r="G2" t="s">
        <v>15</v>
      </c>
      <c r="H2" s="7">
        <f>VLOOKUP(C2,Lookup!$F$2:$G$17, 2, FALSE)</f>
        <v>27000</v>
      </c>
      <c r="I2" s="7">
        <f>F2*H2</f>
        <v>135000</v>
      </c>
      <c r="K2">
        <f ca="1">SUMIF(E:E,J1,I1)</f>
        <v>275000</v>
      </c>
    </row>
    <row r="3" spans="1:14">
      <c r="A3">
        <v>1002</v>
      </c>
      <c r="B3" s="2">
        <v>44576</v>
      </c>
      <c r="C3" t="s">
        <v>6</v>
      </c>
      <c r="D3" t="str">
        <f>VLOOKUP(C3, Lookup!$A$2:$C$17, 2, FALSE)</f>
        <v>X5</v>
      </c>
      <c r="E3" t="str">
        <f>VLOOKUP(C3, Lookup!$A$2:$C$17, 3, FALSE)</f>
        <v>BMW</v>
      </c>
      <c r="F3">
        <v>1</v>
      </c>
      <c r="G3" t="s">
        <v>15</v>
      </c>
      <c r="H3" s="7">
        <f>VLOOKUP(C3,Lookup!$F$2:$G$17, 2, FALSE)</f>
        <v>35000</v>
      </c>
      <c r="I3" s="7">
        <f t="shared" ref="I3:I51" si="0">F3*H3</f>
        <v>35000</v>
      </c>
      <c r="L3" t="s">
        <v>28</v>
      </c>
      <c r="M3" s="7">
        <f>SUMIF(E:E,L3,I:I)</f>
        <v>275000</v>
      </c>
      <c r="N3" s="7">
        <f>AVERAGEIF(E:E,L3,I:I)</f>
        <v>91666.666666666672</v>
      </c>
    </row>
    <row r="4" spans="1:14">
      <c r="A4">
        <v>1003</v>
      </c>
      <c r="B4" s="2">
        <v>44565</v>
      </c>
      <c r="C4" t="s">
        <v>7</v>
      </c>
      <c r="D4" t="str">
        <f>VLOOKUP(C4, Lookup!$A$2:$C$17, 2, FALSE)</f>
        <v>CX-5</v>
      </c>
      <c r="E4" t="str">
        <f>VLOOKUP(C4, Lookup!$A$2:$C$17, 3, FALSE)</f>
        <v>Mazda</v>
      </c>
      <c r="F4">
        <v>4</v>
      </c>
      <c r="G4" t="s">
        <v>16</v>
      </c>
      <c r="H4" s="7">
        <f>VLOOKUP(C4,Lookup!$F$2:$G$17, 2, FALSE)</f>
        <v>22000</v>
      </c>
      <c r="I4" s="7">
        <f t="shared" si="0"/>
        <v>88000</v>
      </c>
      <c r="L4" t="s">
        <v>20</v>
      </c>
      <c r="M4" s="7">
        <f t="shared" ref="M4:M7" si="1">SUMIF(E:E,L4,I:I)</f>
        <v>976000</v>
      </c>
      <c r="N4" s="7">
        <f t="shared" ref="N4:N7" si="2">AVERAGEIF(E:E,L4,I:I)</f>
        <v>88727.272727272721</v>
      </c>
    </row>
    <row r="5" spans="1:14">
      <c r="A5">
        <v>1004</v>
      </c>
      <c r="B5" s="2">
        <v>44597</v>
      </c>
      <c r="C5" t="s">
        <v>8</v>
      </c>
      <c r="D5" t="str">
        <f>VLOOKUP(C5, Lookup!$A$2:$C$17, 2, FALSE)</f>
        <v>Accord</v>
      </c>
      <c r="E5" t="str">
        <f>VLOOKUP(C5, Lookup!$A$2:$C$17, 3, FALSE)</f>
        <v>Honda</v>
      </c>
      <c r="F5">
        <v>1</v>
      </c>
      <c r="G5" t="s">
        <v>15</v>
      </c>
      <c r="H5" s="7">
        <f>VLOOKUP(C5,Lookup!$F$2:$G$17, 2, FALSE)</f>
        <v>50000</v>
      </c>
      <c r="I5" s="7">
        <f t="shared" si="0"/>
        <v>50000</v>
      </c>
      <c r="L5" t="s">
        <v>35</v>
      </c>
      <c r="M5" s="7">
        <f t="shared" si="1"/>
        <v>528000</v>
      </c>
      <c r="N5" s="7">
        <f t="shared" si="2"/>
        <v>75428.571428571435</v>
      </c>
    </row>
    <row r="6" spans="1:14">
      <c r="A6">
        <v>1005</v>
      </c>
      <c r="B6" s="2">
        <v>44593</v>
      </c>
      <c r="C6" t="s">
        <v>7</v>
      </c>
      <c r="D6" t="str">
        <f>VLOOKUP(C6, Lookup!$A$2:$C$17, 2, FALSE)</f>
        <v>CX-5</v>
      </c>
      <c r="E6" t="str">
        <f>VLOOKUP(C6, Lookup!$A$2:$C$17, 3, FALSE)</f>
        <v>Mazda</v>
      </c>
      <c r="F6">
        <v>5</v>
      </c>
      <c r="G6" t="s">
        <v>17</v>
      </c>
      <c r="H6" s="7">
        <f>VLOOKUP(C6,Lookup!$F$2:$G$17, 2, FALSE)</f>
        <v>22000</v>
      </c>
      <c r="I6" s="7">
        <f t="shared" si="0"/>
        <v>110000</v>
      </c>
      <c r="L6" t="s">
        <v>40</v>
      </c>
      <c r="M6" s="7">
        <f t="shared" si="1"/>
        <v>802000</v>
      </c>
      <c r="N6" s="7">
        <f t="shared" si="2"/>
        <v>133666.66666666666</v>
      </c>
    </row>
    <row r="7" spans="1:14">
      <c r="A7">
        <v>1006</v>
      </c>
      <c r="B7" s="2">
        <v>44590</v>
      </c>
      <c r="C7" t="s">
        <v>9</v>
      </c>
      <c r="D7" t="str">
        <f>VLOOKUP(C7, Lookup!$A$2:$C$17, 2, FALSE)</f>
        <v>Civic</v>
      </c>
      <c r="E7" t="str">
        <f>VLOOKUP(C7, Lookup!$A$2:$C$17, 3, FALSE)</f>
        <v>Honda</v>
      </c>
      <c r="F7">
        <v>3</v>
      </c>
      <c r="G7" t="s">
        <v>16</v>
      </c>
      <c r="H7" s="7">
        <f>VLOOKUP(C7,Lookup!$F$2:$G$17, 2, FALSE)</f>
        <v>33000</v>
      </c>
      <c r="I7" s="7">
        <f t="shared" si="0"/>
        <v>99000</v>
      </c>
      <c r="L7" t="s">
        <v>38</v>
      </c>
      <c r="M7" s="7">
        <f t="shared" si="1"/>
        <v>1832000</v>
      </c>
      <c r="N7" s="7">
        <f t="shared" si="2"/>
        <v>79652.173913043473</v>
      </c>
    </row>
    <row r="8" spans="1:14">
      <c r="A8">
        <v>1007</v>
      </c>
      <c r="B8" s="2">
        <v>44579</v>
      </c>
      <c r="C8" t="s">
        <v>10</v>
      </c>
      <c r="D8" t="str">
        <f>VLOOKUP(C8, Lookup!$A$2:$C$17, 2, FALSE)</f>
        <v>Civic</v>
      </c>
      <c r="E8" t="str">
        <f>VLOOKUP(C8, Lookup!$A$2:$C$17, 3, FALSE)</f>
        <v>Honda</v>
      </c>
      <c r="F8">
        <v>5</v>
      </c>
      <c r="G8" t="s">
        <v>18</v>
      </c>
      <c r="H8" s="7">
        <f>VLOOKUP(C8,Lookup!$F$2:$G$17, 2, FALSE)</f>
        <v>10000</v>
      </c>
      <c r="I8" s="7">
        <f t="shared" si="0"/>
        <v>50000</v>
      </c>
    </row>
    <row r="9" spans="1:14">
      <c r="A9">
        <v>1008</v>
      </c>
      <c r="B9" s="2">
        <v>44575</v>
      </c>
      <c r="C9" t="s">
        <v>10</v>
      </c>
      <c r="D9" t="str">
        <f>VLOOKUP(C9, Lookup!$A$2:$C$17, 2, FALSE)</f>
        <v>Civic</v>
      </c>
      <c r="E9" t="str">
        <f>VLOOKUP(C9, Lookup!$A$2:$C$17, 3, FALSE)</f>
        <v>Honda</v>
      </c>
      <c r="F9">
        <v>3</v>
      </c>
      <c r="G9" t="s">
        <v>17</v>
      </c>
      <c r="H9" s="7">
        <f>VLOOKUP(C9,Lookup!$F$2:$G$17, 2, FALSE)</f>
        <v>10000</v>
      </c>
      <c r="I9" s="7">
        <f t="shared" si="0"/>
        <v>30000</v>
      </c>
    </row>
    <row r="10" spans="1:14">
      <c r="A10">
        <v>1009</v>
      </c>
      <c r="B10" s="2">
        <v>44648</v>
      </c>
      <c r="C10" t="s">
        <v>8</v>
      </c>
      <c r="D10" t="str">
        <f>VLOOKUP(C10, Lookup!$A$2:$C$17, 2, FALSE)</f>
        <v>Accord</v>
      </c>
      <c r="E10" t="str">
        <f>VLOOKUP(C10, Lookup!$A$2:$C$17, 3, FALSE)</f>
        <v>Honda</v>
      </c>
      <c r="F10">
        <v>5</v>
      </c>
      <c r="G10" t="s">
        <v>17</v>
      </c>
      <c r="H10" s="7">
        <f>VLOOKUP(C10,Lookup!$F$2:$G$17, 2, FALSE)</f>
        <v>50000</v>
      </c>
      <c r="I10" s="7">
        <f t="shared" si="0"/>
        <v>250000</v>
      </c>
    </row>
    <row r="11" spans="1:14">
      <c r="A11">
        <v>1010</v>
      </c>
      <c r="B11" s="2">
        <v>44631</v>
      </c>
      <c r="C11" t="s">
        <v>11</v>
      </c>
      <c r="D11" t="str">
        <f>VLOOKUP(C11, Lookup!$A$2:$C$17, 2, FALSE)</f>
        <v>Sonata</v>
      </c>
      <c r="E11" t="str">
        <f>VLOOKUP(C11, Lookup!$A$2:$C$17, 3, FALSE)</f>
        <v>Hyundai</v>
      </c>
      <c r="F11">
        <v>2</v>
      </c>
      <c r="G11" t="s">
        <v>16</v>
      </c>
      <c r="H11" s="7">
        <f>VLOOKUP(C11,Lookup!$F$2:$G$17, 2, FALSE)</f>
        <v>70000</v>
      </c>
      <c r="I11" s="7">
        <f t="shared" si="0"/>
        <v>140000</v>
      </c>
    </row>
    <row r="12" spans="1:14">
      <c r="A12">
        <v>1011</v>
      </c>
      <c r="B12" s="2">
        <v>44573</v>
      </c>
      <c r="C12" t="s">
        <v>5</v>
      </c>
      <c r="D12" t="str">
        <f>VLOOKUP(C12, Lookup!$A$2:$C$17, 2, FALSE)</f>
        <v>M3</v>
      </c>
      <c r="E12" t="str">
        <f>VLOOKUP(C12, Lookup!$A$2:$C$17, 3, FALSE)</f>
        <v>BMW</v>
      </c>
      <c r="F12">
        <v>1</v>
      </c>
      <c r="G12" t="s">
        <v>16</v>
      </c>
      <c r="H12" s="7">
        <f>VLOOKUP(C12,Lookup!$F$2:$G$17, 2, FALSE)</f>
        <v>27000</v>
      </c>
      <c r="I12" s="7">
        <f t="shared" si="0"/>
        <v>27000</v>
      </c>
    </row>
    <row r="13" spans="1:14">
      <c r="A13">
        <v>1012</v>
      </c>
      <c r="B13" s="2">
        <v>44637</v>
      </c>
      <c r="C13" t="s">
        <v>11</v>
      </c>
      <c r="D13" t="str">
        <f>VLOOKUP(C13, Lookup!$A$2:$C$17, 2, FALSE)</f>
        <v>Sonata</v>
      </c>
      <c r="E13" t="str">
        <f>VLOOKUP(C13, Lookup!$A$2:$C$17, 3, FALSE)</f>
        <v>Hyundai</v>
      </c>
      <c r="F13">
        <v>1</v>
      </c>
      <c r="G13" t="s">
        <v>15</v>
      </c>
      <c r="H13" s="7">
        <f>VLOOKUP(C13,Lookup!$F$2:$G$17, 2, FALSE)</f>
        <v>70000</v>
      </c>
      <c r="I13" s="7">
        <f t="shared" si="0"/>
        <v>70000</v>
      </c>
    </row>
    <row r="14" spans="1:14">
      <c r="A14">
        <v>1013</v>
      </c>
      <c r="B14" s="2">
        <v>44616</v>
      </c>
      <c r="C14" t="s">
        <v>5</v>
      </c>
      <c r="D14" t="str">
        <f>VLOOKUP(C14, Lookup!$A$2:$C$17, 2, FALSE)</f>
        <v>M3</v>
      </c>
      <c r="E14" t="str">
        <f>VLOOKUP(C14, Lookup!$A$2:$C$17, 3, FALSE)</f>
        <v>BMW</v>
      </c>
      <c r="F14">
        <v>2</v>
      </c>
      <c r="G14" t="s">
        <v>17</v>
      </c>
      <c r="H14" s="7">
        <f>VLOOKUP(C14,Lookup!$F$2:$G$17, 2, FALSE)</f>
        <v>27000</v>
      </c>
      <c r="I14" s="7">
        <f t="shared" si="0"/>
        <v>54000</v>
      </c>
    </row>
    <row r="15" spans="1:14">
      <c r="A15">
        <v>1014</v>
      </c>
      <c r="B15" s="2">
        <v>44566</v>
      </c>
      <c r="C15" t="s">
        <v>12</v>
      </c>
      <c r="D15" t="str">
        <f>VLOOKUP(C15, Lookup!$A$2:$C$17, 2, FALSE)</f>
        <v>Elantra</v>
      </c>
      <c r="E15" t="str">
        <f>VLOOKUP(C15, Lookup!$A$2:$C$17, 3, FALSE)</f>
        <v>Hyundai</v>
      </c>
      <c r="F15">
        <v>3</v>
      </c>
      <c r="G15" t="s">
        <v>15</v>
      </c>
      <c r="H15" s="7">
        <f>VLOOKUP(C15,Lookup!$F$2:$G$17, 2, FALSE)</f>
        <v>52000</v>
      </c>
      <c r="I15" s="7">
        <f t="shared" si="0"/>
        <v>156000</v>
      </c>
    </row>
    <row r="16" spans="1:14">
      <c r="A16">
        <v>1015</v>
      </c>
      <c r="B16" s="2">
        <v>44565</v>
      </c>
      <c r="C16" t="s">
        <v>9</v>
      </c>
      <c r="D16" t="str">
        <f>VLOOKUP(C16, Lookup!$A$2:$C$17, 2, FALSE)</f>
        <v>Civic</v>
      </c>
      <c r="E16" t="str">
        <f>VLOOKUP(C16, Lookup!$A$2:$C$17, 3, FALSE)</f>
        <v>Honda</v>
      </c>
      <c r="F16">
        <v>1</v>
      </c>
      <c r="G16" t="s">
        <v>17</v>
      </c>
      <c r="H16" s="7">
        <f>VLOOKUP(C16,Lookup!$F$2:$G$17, 2, FALSE)</f>
        <v>33000</v>
      </c>
      <c r="I16" s="7">
        <f t="shared" si="0"/>
        <v>33000</v>
      </c>
    </row>
    <row r="17" spans="1:9">
      <c r="A17">
        <v>1016</v>
      </c>
      <c r="B17" s="2">
        <v>44573</v>
      </c>
      <c r="C17" t="s">
        <v>7</v>
      </c>
      <c r="D17" t="str">
        <f>VLOOKUP(C17, Lookup!$A$2:$C$17, 2, FALSE)</f>
        <v>CX-5</v>
      </c>
      <c r="E17" t="str">
        <f>VLOOKUP(C17, Lookup!$A$2:$C$17, 3, FALSE)</f>
        <v>Mazda</v>
      </c>
      <c r="F17">
        <v>2</v>
      </c>
      <c r="G17" t="s">
        <v>17</v>
      </c>
      <c r="H17" s="7">
        <f>VLOOKUP(C17,Lookup!$F$2:$G$17, 2, FALSE)</f>
        <v>22000</v>
      </c>
      <c r="I17" s="7">
        <f t="shared" si="0"/>
        <v>44000</v>
      </c>
    </row>
    <row r="18" spans="1:9">
      <c r="A18">
        <v>1017</v>
      </c>
      <c r="B18" s="2">
        <v>44589</v>
      </c>
      <c r="C18" t="s">
        <v>10</v>
      </c>
      <c r="D18" t="str">
        <f>VLOOKUP(C18, Lookup!$A$2:$C$17, 2, FALSE)</f>
        <v>Civic</v>
      </c>
      <c r="E18" t="str">
        <f>VLOOKUP(C18, Lookup!$A$2:$C$17, 3, FALSE)</f>
        <v>Honda</v>
      </c>
      <c r="F18">
        <v>1</v>
      </c>
      <c r="G18" t="s">
        <v>18</v>
      </c>
      <c r="H18" s="7">
        <f>VLOOKUP(C18,Lookup!$F$2:$G$17, 2, FALSE)</f>
        <v>10000</v>
      </c>
      <c r="I18" s="7">
        <f t="shared" si="0"/>
        <v>10000</v>
      </c>
    </row>
    <row r="19" spans="1:9">
      <c r="A19">
        <v>1018</v>
      </c>
      <c r="B19" s="2">
        <v>44591</v>
      </c>
      <c r="C19" t="s">
        <v>6</v>
      </c>
      <c r="D19" t="str">
        <f>VLOOKUP(C19, Lookup!$A$2:$C$17, 2, FALSE)</f>
        <v>X5</v>
      </c>
      <c r="E19" t="str">
        <f>VLOOKUP(C19, Lookup!$A$2:$C$17, 3, FALSE)</f>
        <v>BMW</v>
      </c>
      <c r="F19">
        <v>4</v>
      </c>
      <c r="G19" t="s">
        <v>17</v>
      </c>
      <c r="H19" s="7">
        <f>VLOOKUP(C19,Lookup!$F$2:$G$17, 2, FALSE)</f>
        <v>35000</v>
      </c>
      <c r="I19" s="7">
        <f t="shared" si="0"/>
        <v>140000</v>
      </c>
    </row>
    <row r="20" spans="1:9">
      <c r="A20">
        <v>1019</v>
      </c>
      <c r="B20" s="2">
        <v>44626</v>
      </c>
      <c r="C20" t="s">
        <v>13</v>
      </c>
      <c r="D20" t="str">
        <f>VLOOKUP(C20, Lookup!$A$2:$C$17, 2, FALSE)</f>
        <v>CR-V</v>
      </c>
      <c r="E20" t="str">
        <f>VLOOKUP(C20, Lookup!$A$2:$C$17, 3, FALSE)</f>
        <v>Honda</v>
      </c>
      <c r="F20">
        <v>3</v>
      </c>
      <c r="G20" t="s">
        <v>15</v>
      </c>
      <c r="H20" s="7">
        <f>VLOOKUP(C20,Lookup!$F$2:$G$17, 2, FALSE)</f>
        <v>40000</v>
      </c>
      <c r="I20" s="7">
        <f t="shared" si="0"/>
        <v>120000</v>
      </c>
    </row>
    <row r="21" spans="1:9">
      <c r="A21">
        <v>1020</v>
      </c>
      <c r="B21" s="2">
        <v>44639</v>
      </c>
      <c r="C21" t="s">
        <v>14</v>
      </c>
      <c r="D21" t="str">
        <f>VLOOKUP(C21, Lookup!$A$2:$C$17, 2, FALSE)</f>
        <v>Camry</v>
      </c>
      <c r="E21" t="str">
        <f>VLOOKUP(C21, Lookup!$A$2:$C$17, 3, FALSE)</f>
        <v>Toyota</v>
      </c>
      <c r="F21">
        <v>4</v>
      </c>
      <c r="G21" t="s">
        <v>15</v>
      </c>
      <c r="H21" s="7">
        <f>VLOOKUP(C21,Lookup!$F$2:$G$17, 2, FALSE)</f>
        <v>25000</v>
      </c>
      <c r="I21" s="7">
        <f t="shared" si="0"/>
        <v>100000</v>
      </c>
    </row>
    <row r="22" spans="1:9">
      <c r="A22">
        <v>1021</v>
      </c>
      <c r="B22" s="2">
        <v>44565</v>
      </c>
      <c r="C22" t="s">
        <v>13</v>
      </c>
      <c r="D22" t="str">
        <f>VLOOKUP(C22, Lookup!$A$2:$C$17, 2, FALSE)</f>
        <v>CR-V</v>
      </c>
      <c r="E22" t="str">
        <f>VLOOKUP(C22, Lookup!$A$2:$C$17, 3, FALSE)</f>
        <v>Honda</v>
      </c>
      <c r="F22">
        <v>3</v>
      </c>
      <c r="G22" t="s">
        <v>18</v>
      </c>
      <c r="H22" s="7">
        <f>VLOOKUP(C22,Lookup!$F$2:$G$17, 2, FALSE)</f>
        <v>40000</v>
      </c>
      <c r="I22" s="7">
        <f t="shared" si="0"/>
        <v>120000</v>
      </c>
    </row>
    <row r="23" spans="1:9">
      <c r="A23">
        <v>1022</v>
      </c>
      <c r="B23" s="2">
        <v>44633</v>
      </c>
      <c r="C23" t="s">
        <v>7</v>
      </c>
      <c r="D23" t="str">
        <f>VLOOKUP(C23, Lookup!$A$2:$C$17, 2, FALSE)</f>
        <v>CX-5</v>
      </c>
      <c r="E23" t="str">
        <f>VLOOKUP(C23, Lookup!$A$2:$C$17, 3, FALSE)</f>
        <v>Mazda</v>
      </c>
      <c r="F23">
        <v>2</v>
      </c>
      <c r="G23" t="s">
        <v>15</v>
      </c>
      <c r="H23" s="7">
        <f>VLOOKUP(C23,Lookup!$F$2:$G$17, 2, FALSE)</f>
        <v>22000</v>
      </c>
      <c r="I23" s="7">
        <f t="shared" si="0"/>
        <v>44000</v>
      </c>
    </row>
    <row r="24" spans="1:9">
      <c r="A24">
        <v>1023</v>
      </c>
      <c r="B24" s="2">
        <v>44587</v>
      </c>
      <c r="C24" t="s">
        <v>7</v>
      </c>
      <c r="D24" t="str">
        <f>VLOOKUP(C24, Lookup!$A$2:$C$17, 2, FALSE)</f>
        <v>CX-5</v>
      </c>
      <c r="E24" t="str">
        <f>VLOOKUP(C24, Lookup!$A$2:$C$17, 3, FALSE)</f>
        <v>Mazda</v>
      </c>
      <c r="F24">
        <v>3</v>
      </c>
      <c r="G24" t="s">
        <v>16</v>
      </c>
      <c r="H24" s="7">
        <f>VLOOKUP(C24,Lookup!$F$2:$G$17, 2, FALSE)</f>
        <v>22000</v>
      </c>
      <c r="I24" s="7">
        <f t="shared" si="0"/>
        <v>66000</v>
      </c>
    </row>
    <row r="25" spans="1:9">
      <c r="A25">
        <v>1024</v>
      </c>
      <c r="B25" s="2">
        <v>44645</v>
      </c>
      <c r="C25" t="s">
        <v>5</v>
      </c>
      <c r="D25" t="str">
        <f>VLOOKUP(C25, Lookup!$A$2:$C$17, 2, FALSE)</f>
        <v>M3</v>
      </c>
      <c r="E25" t="str">
        <f>VLOOKUP(C25, Lookup!$A$2:$C$17, 3, FALSE)</f>
        <v>BMW</v>
      </c>
      <c r="F25">
        <v>3</v>
      </c>
      <c r="G25" t="s">
        <v>18</v>
      </c>
      <c r="H25" s="7">
        <f>VLOOKUP(C25,Lookup!$F$2:$G$17, 2, FALSE)</f>
        <v>27000</v>
      </c>
      <c r="I25" s="7">
        <f t="shared" si="0"/>
        <v>81000</v>
      </c>
    </row>
    <row r="26" spans="1:9">
      <c r="A26">
        <v>1025</v>
      </c>
      <c r="B26" s="2">
        <v>44651</v>
      </c>
      <c r="C26" t="s">
        <v>11</v>
      </c>
      <c r="D26" t="str">
        <f>VLOOKUP(C26, Lookup!$A$2:$C$17, 2, FALSE)</f>
        <v>Sonata</v>
      </c>
      <c r="E26" t="str">
        <f>VLOOKUP(C26, Lookup!$A$2:$C$17, 3, FALSE)</f>
        <v>Hyundai</v>
      </c>
      <c r="F26">
        <v>2</v>
      </c>
      <c r="G26" t="s">
        <v>15</v>
      </c>
      <c r="H26" s="7">
        <f>VLOOKUP(C26,Lookup!$F$2:$G$17, 2, FALSE)</f>
        <v>70000</v>
      </c>
      <c r="I26" s="7">
        <f t="shared" si="0"/>
        <v>140000</v>
      </c>
    </row>
    <row r="27" spans="1:9">
      <c r="A27">
        <v>1026</v>
      </c>
      <c r="B27" s="2">
        <v>44631</v>
      </c>
      <c r="C27" t="s">
        <v>13</v>
      </c>
      <c r="D27" t="str">
        <f>VLOOKUP(C27, Lookup!$A$2:$C$17, 2, FALSE)</f>
        <v>CR-V</v>
      </c>
      <c r="E27" t="str">
        <f>VLOOKUP(C27, Lookup!$A$2:$C$17, 3, FALSE)</f>
        <v>Honda</v>
      </c>
      <c r="F27">
        <v>3</v>
      </c>
      <c r="G27" t="s">
        <v>15</v>
      </c>
      <c r="H27" s="7">
        <f>VLOOKUP(C27,Lookup!$F$2:$G$17, 2, FALSE)</f>
        <v>40000</v>
      </c>
      <c r="I27" s="7">
        <f t="shared" si="0"/>
        <v>120000</v>
      </c>
    </row>
    <row r="28" spans="1:9">
      <c r="A28">
        <v>1027</v>
      </c>
      <c r="B28" s="2">
        <v>44615</v>
      </c>
      <c r="C28" t="s">
        <v>5</v>
      </c>
      <c r="D28" t="str">
        <f>VLOOKUP(C28, Lookup!$A$2:$C$17, 2, FALSE)</f>
        <v>M3</v>
      </c>
      <c r="E28" t="str">
        <f>VLOOKUP(C28, Lookup!$A$2:$C$17, 3, FALSE)</f>
        <v>BMW</v>
      </c>
      <c r="F28">
        <v>1</v>
      </c>
      <c r="G28" t="s">
        <v>16</v>
      </c>
      <c r="H28" s="7">
        <f>VLOOKUP(C28,Lookup!$F$2:$G$17, 2, FALSE)</f>
        <v>27000</v>
      </c>
      <c r="I28" s="7">
        <f t="shared" si="0"/>
        <v>27000</v>
      </c>
    </row>
    <row r="29" spans="1:9">
      <c r="A29">
        <v>1028</v>
      </c>
      <c r="B29" s="2">
        <v>44590</v>
      </c>
      <c r="C29" t="s">
        <v>5</v>
      </c>
      <c r="D29" t="str">
        <f>VLOOKUP(C29, Lookup!$A$2:$C$17, 2, FALSE)</f>
        <v>M3</v>
      </c>
      <c r="E29" t="str">
        <f>VLOOKUP(C29, Lookup!$A$2:$C$17, 3, FALSE)</f>
        <v>BMW</v>
      </c>
      <c r="F29">
        <v>5</v>
      </c>
      <c r="G29" t="s">
        <v>18</v>
      </c>
      <c r="H29" s="7">
        <f>VLOOKUP(C29,Lookup!$F$2:$G$17, 2, FALSE)</f>
        <v>27000</v>
      </c>
      <c r="I29" s="7">
        <f t="shared" si="0"/>
        <v>135000</v>
      </c>
    </row>
    <row r="30" spans="1:9">
      <c r="A30">
        <v>1029</v>
      </c>
      <c r="B30" s="2">
        <v>44619</v>
      </c>
      <c r="C30" t="s">
        <v>11</v>
      </c>
      <c r="D30" t="str">
        <f>VLOOKUP(C30, Lookup!$A$2:$C$17, 2, FALSE)</f>
        <v>Sonata</v>
      </c>
      <c r="E30" t="str">
        <f>VLOOKUP(C30, Lookup!$A$2:$C$17, 3, FALSE)</f>
        <v>Hyundai</v>
      </c>
      <c r="F30">
        <v>2</v>
      </c>
      <c r="G30" t="s">
        <v>16</v>
      </c>
      <c r="H30" s="7">
        <f>VLOOKUP(C30,Lookup!$F$2:$G$17, 2, FALSE)</f>
        <v>70000</v>
      </c>
      <c r="I30" s="7">
        <f t="shared" si="0"/>
        <v>140000</v>
      </c>
    </row>
    <row r="31" spans="1:9">
      <c r="A31">
        <v>1030</v>
      </c>
      <c r="B31" s="2">
        <v>44637</v>
      </c>
      <c r="C31" t="s">
        <v>6</v>
      </c>
      <c r="D31" t="str">
        <f>VLOOKUP(C31, Lookup!$A$2:$C$17, 2, FALSE)</f>
        <v>X5</v>
      </c>
      <c r="E31" t="str">
        <f>VLOOKUP(C31, Lookup!$A$2:$C$17, 3, FALSE)</f>
        <v>BMW</v>
      </c>
      <c r="F31">
        <v>5</v>
      </c>
      <c r="G31" t="s">
        <v>18</v>
      </c>
      <c r="H31" s="7">
        <f>VLOOKUP(C31,Lookup!$F$2:$G$17, 2, FALSE)</f>
        <v>35000</v>
      </c>
      <c r="I31" s="7">
        <f t="shared" si="0"/>
        <v>175000</v>
      </c>
    </row>
    <row r="32" spans="1:9">
      <c r="A32">
        <v>1031</v>
      </c>
      <c r="B32" s="2">
        <v>44597</v>
      </c>
      <c r="C32" t="s">
        <v>10</v>
      </c>
      <c r="D32" t="str">
        <f>VLOOKUP(C32, Lookup!$A$2:$C$17, 2, FALSE)</f>
        <v>Civic</v>
      </c>
      <c r="E32" t="str">
        <f>VLOOKUP(C32, Lookup!$A$2:$C$17, 3, FALSE)</f>
        <v>Honda</v>
      </c>
      <c r="F32">
        <v>2</v>
      </c>
      <c r="G32" t="s">
        <v>18</v>
      </c>
      <c r="H32" s="7">
        <f>VLOOKUP(C32,Lookup!$F$2:$G$17, 2, FALSE)</f>
        <v>10000</v>
      </c>
      <c r="I32" s="7">
        <f t="shared" si="0"/>
        <v>20000</v>
      </c>
    </row>
    <row r="33" spans="1:9">
      <c r="A33">
        <v>1032</v>
      </c>
      <c r="B33" s="2">
        <v>44562</v>
      </c>
      <c r="C33" t="s">
        <v>8</v>
      </c>
      <c r="D33" t="str">
        <f>VLOOKUP(C33, Lookup!$A$2:$C$17, 2, FALSE)</f>
        <v>Accord</v>
      </c>
      <c r="E33" t="str">
        <f>VLOOKUP(C33, Lookup!$A$2:$C$17, 3, FALSE)</f>
        <v>Honda</v>
      </c>
      <c r="F33">
        <v>2</v>
      </c>
      <c r="G33" t="s">
        <v>17</v>
      </c>
      <c r="H33" s="7">
        <f>VLOOKUP(C33,Lookup!$F$2:$G$17, 2, FALSE)</f>
        <v>50000</v>
      </c>
      <c r="I33" s="7">
        <f t="shared" si="0"/>
        <v>100000</v>
      </c>
    </row>
    <row r="34" spans="1:9">
      <c r="A34">
        <v>1033</v>
      </c>
      <c r="B34" s="2">
        <v>44582</v>
      </c>
      <c r="C34" t="s">
        <v>10</v>
      </c>
      <c r="D34" t="str">
        <f>VLOOKUP(C34, Lookup!$A$2:$C$17, 2, FALSE)</f>
        <v>Civic</v>
      </c>
      <c r="E34" t="str">
        <f>VLOOKUP(C34, Lookup!$A$2:$C$17, 3, FALSE)</f>
        <v>Honda</v>
      </c>
      <c r="F34">
        <v>4</v>
      </c>
      <c r="G34" t="s">
        <v>15</v>
      </c>
      <c r="H34" s="7">
        <f>VLOOKUP(C34,Lookup!$F$2:$G$17, 2, FALSE)</f>
        <v>10000</v>
      </c>
      <c r="I34" s="7">
        <f t="shared" si="0"/>
        <v>40000</v>
      </c>
    </row>
    <row r="35" spans="1:9">
      <c r="A35">
        <v>1034</v>
      </c>
      <c r="B35" s="2">
        <v>44651</v>
      </c>
      <c r="C35" t="s">
        <v>14</v>
      </c>
      <c r="D35" t="str">
        <f>VLOOKUP(C35, Lookup!$A$2:$C$17, 2, FALSE)</f>
        <v>Camry</v>
      </c>
      <c r="E35" t="str">
        <f>VLOOKUP(C35, Lookup!$A$2:$C$17, 3, FALSE)</f>
        <v>Toyota</v>
      </c>
      <c r="F35">
        <v>4</v>
      </c>
      <c r="G35" t="s">
        <v>15</v>
      </c>
      <c r="H35" s="7">
        <f>VLOOKUP(C35,Lookup!$F$2:$G$17, 2, FALSE)</f>
        <v>25000</v>
      </c>
      <c r="I35" s="7">
        <f t="shared" si="0"/>
        <v>100000</v>
      </c>
    </row>
    <row r="36" spans="1:9">
      <c r="A36">
        <v>1035</v>
      </c>
      <c r="B36" s="2">
        <v>44616</v>
      </c>
      <c r="C36" t="s">
        <v>13</v>
      </c>
      <c r="D36" t="str">
        <f>VLOOKUP(C36, Lookup!$A$2:$C$17, 2, FALSE)</f>
        <v>CR-V</v>
      </c>
      <c r="E36" t="str">
        <f>VLOOKUP(C36, Lookup!$A$2:$C$17, 3, FALSE)</f>
        <v>Honda</v>
      </c>
      <c r="F36">
        <v>3</v>
      </c>
      <c r="G36" t="s">
        <v>17</v>
      </c>
      <c r="H36" s="7">
        <f>VLOOKUP(C36,Lookup!$F$2:$G$17, 2, FALSE)</f>
        <v>40000</v>
      </c>
      <c r="I36" s="7">
        <f t="shared" si="0"/>
        <v>120000</v>
      </c>
    </row>
    <row r="37" spans="1:9">
      <c r="A37">
        <v>1036</v>
      </c>
      <c r="B37" s="2">
        <v>44605</v>
      </c>
      <c r="C37" t="s">
        <v>10</v>
      </c>
      <c r="D37" t="str">
        <f>VLOOKUP(C37, Lookup!$A$2:$C$17, 2, FALSE)</f>
        <v>Civic</v>
      </c>
      <c r="E37" t="str">
        <f>VLOOKUP(C37, Lookup!$A$2:$C$17, 3, FALSE)</f>
        <v>Honda</v>
      </c>
      <c r="F37">
        <v>5</v>
      </c>
      <c r="G37" t="s">
        <v>16</v>
      </c>
      <c r="H37" s="7">
        <f>VLOOKUP(C37,Lookup!$F$2:$G$17, 2, FALSE)</f>
        <v>10000</v>
      </c>
      <c r="I37" s="7">
        <f t="shared" si="0"/>
        <v>50000</v>
      </c>
    </row>
    <row r="38" spans="1:9">
      <c r="A38">
        <v>1037</v>
      </c>
      <c r="B38" s="2">
        <v>44597</v>
      </c>
      <c r="C38" t="s">
        <v>8</v>
      </c>
      <c r="D38" t="str">
        <f>VLOOKUP(C38, Lookup!$A$2:$C$17, 2, FALSE)</f>
        <v>Accord</v>
      </c>
      <c r="E38" t="str">
        <f>VLOOKUP(C38, Lookup!$A$2:$C$17, 3, FALSE)</f>
        <v>Honda</v>
      </c>
      <c r="F38">
        <v>2</v>
      </c>
      <c r="G38" t="s">
        <v>17</v>
      </c>
      <c r="H38" s="7">
        <f>VLOOKUP(C38,Lookup!$F$2:$G$17, 2, FALSE)</f>
        <v>50000</v>
      </c>
      <c r="I38" s="7">
        <f t="shared" si="0"/>
        <v>100000</v>
      </c>
    </row>
    <row r="39" spans="1:9">
      <c r="A39">
        <v>1038</v>
      </c>
      <c r="B39" s="2">
        <v>44581</v>
      </c>
      <c r="C39" t="s">
        <v>12</v>
      </c>
      <c r="D39" t="str">
        <f>VLOOKUP(C39, Lookup!$A$2:$C$17, 2, FALSE)</f>
        <v>Elantra</v>
      </c>
      <c r="E39" t="str">
        <f>VLOOKUP(C39, Lookup!$A$2:$C$17, 3, FALSE)</f>
        <v>Hyundai</v>
      </c>
      <c r="F39">
        <v>3</v>
      </c>
      <c r="G39" t="s">
        <v>15</v>
      </c>
      <c r="H39" s="7">
        <f>VLOOKUP(C39,Lookup!$F$2:$G$17, 2, FALSE)</f>
        <v>52000</v>
      </c>
      <c r="I39" s="7">
        <f t="shared" si="0"/>
        <v>156000</v>
      </c>
    </row>
    <row r="40" spans="1:9">
      <c r="A40">
        <v>1039</v>
      </c>
      <c r="B40" s="2">
        <v>44589</v>
      </c>
      <c r="C40" t="s">
        <v>13</v>
      </c>
      <c r="D40" t="str">
        <f>VLOOKUP(C40, Lookup!$A$2:$C$17, 2, FALSE)</f>
        <v>CR-V</v>
      </c>
      <c r="E40" t="str">
        <f>VLOOKUP(C40, Lookup!$A$2:$C$17, 3, FALSE)</f>
        <v>Honda</v>
      </c>
      <c r="F40">
        <v>1</v>
      </c>
      <c r="G40" t="s">
        <v>15</v>
      </c>
      <c r="H40" s="7">
        <f>VLOOKUP(C40,Lookup!$F$2:$G$17, 2, FALSE)</f>
        <v>40000</v>
      </c>
      <c r="I40" s="7">
        <f t="shared" si="0"/>
        <v>40000</v>
      </c>
    </row>
    <row r="41" spans="1:9">
      <c r="A41">
        <v>1040</v>
      </c>
      <c r="B41" s="2">
        <v>44605</v>
      </c>
      <c r="C41" t="s">
        <v>8</v>
      </c>
      <c r="D41" t="str">
        <f>VLOOKUP(C41, Lookup!$A$2:$C$17, 2, FALSE)</f>
        <v>Accord</v>
      </c>
      <c r="E41" t="str">
        <f>VLOOKUP(C41, Lookup!$A$2:$C$17, 3, FALSE)</f>
        <v>Honda</v>
      </c>
      <c r="F41">
        <v>2</v>
      </c>
      <c r="G41" t="s">
        <v>17</v>
      </c>
      <c r="H41" s="7">
        <f>VLOOKUP(C41,Lookup!$F$2:$G$17, 2, FALSE)</f>
        <v>50000</v>
      </c>
      <c r="I41" s="7">
        <f t="shared" si="0"/>
        <v>100000</v>
      </c>
    </row>
    <row r="42" spans="1:9">
      <c r="A42">
        <v>1041</v>
      </c>
      <c r="B42" s="2">
        <v>44575</v>
      </c>
      <c r="C42" t="s">
        <v>5</v>
      </c>
      <c r="D42" t="str">
        <f>VLOOKUP(C42, Lookup!$A$2:$C$17, 2, FALSE)</f>
        <v>M3</v>
      </c>
      <c r="E42" t="str">
        <f>VLOOKUP(C42, Lookup!$A$2:$C$17, 3, FALSE)</f>
        <v>BMW</v>
      </c>
      <c r="F42">
        <v>1</v>
      </c>
      <c r="G42" t="s">
        <v>17</v>
      </c>
      <c r="H42" s="7">
        <f>VLOOKUP(C42,Lookup!$F$2:$G$17, 2, FALSE)</f>
        <v>27000</v>
      </c>
      <c r="I42" s="7">
        <f t="shared" si="0"/>
        <v>27000</v>
      </c>
    </row>
    <row r="43" spans="1:9">
      <c r="A43">
        <v>1042</v>
      </c>
      <c r="B43" s="2">
        <v>44573</v>
      </c>
      <c r="C43" t="s">
        <v>7</v>
      </c>
      <c r="D43" t="str">
        <f>VLOOKUP(C43, Lookup!$A$2:$C$17, 2, FALSE)</f>
        <v>CX-5</v>
      </c>
      <c r="E43" t="str">
        <f>VLOOKUP(C43, Lookup!$A$2:$C$17, 3, FALSE)</f>
        <v>Mazda</v>
      </c>
      <c r="F43">
        <v>3</v>
      </c>
      <c r="G43" t="s">
        <v>17</v>
      </c>
      <c r="H43" s="7">
        <f>VLOOKUP(C43,Lookup!$F$2:$G$17, 2, FALSE)</f>
        <v>22000</v>
      </c>
      <c r="I43" s="7">
        <f t="shared" si="0"/>
        <v>66000</v>
      </c>
    </row>
    <row r="44" spans="1:9">
      <c r="A44">
        <v>1043</v>
      </c>
      <c r="B44" s="2">
        <v>44610</v>
      </c>
      <c r="C44" t="s">
        <v>6</v>
      </c>
      <c r="D44" t="str">
        <f>VLOOKUP(C44, Lookup!$A$2:$C$17, 2, FALSE)</f>
        <v>X5</v>
      </c>
      <c r="E44" t="str">
        <f>VLOOKUP(C44, Lookup!$A$2:$C$17, 3, FALSE)</f>
        <v>BMW</v>
      </c>
      <c r="F44">
        <v>4</v>
      </c>
      <c r="G44" t="s">
        <v>15</v>
      </c>
      <c r="H44" s="7">
        <f>VLOOKUP(C44,Lookup!$F$2:$G$17, 2, FALSE)</f>
        <v>35000</v>
      </c>
      <c r="I44" s="7">
        <f t="shared" si="0"/>
        <v>140000</v>
      </c>
    </row>
    <row r="45" spans="1:9">
      <c r="A45">
        <v>1044</v>
      </c>
      <c r="B45" s="2">
        <v>44574</v>
      </c>
      <c r="C45" t="s">
        <v>14</v>
      </c>
      <c r="D45" t="str">
        <f>VLOOKUP(C45, Lookup!$A$2:$C$17, 2, FALSE)</f>
        <v>Camry</v>
      </c>
      <c r="E45" t="str">
        <f>VLOOKUP(C45, Lookup!$A$2:$C$17, 3, FALSE)</f>
        <v>Toyota</v>
      </c>
      <c r="F45">
        <v>3</v>
      </c>
      <c r="G45" t="s">
        <v>17</v>
      </c>
      <c r="H45" s="7">
        <f>VLOOKUP(C45,Lookup!$F$2:$G$17, 2, FALSE)</f>
        <v>25000</v>
      </c>
      <c r="I45" s="7">
        <f t="shared" si="0"/>
        <v>75000</v>
      </c>
    </row>
    <row r="46" spans="1:9">
      <c r="A46">
        <v>1045</v>
      </c>
      <c r="B46" s="2">
        <v>44607</v>
      </c>
      <c r="C46" t="s">
        <v>8</v>
      </c>
      <c r="D46" t="str">
        <f>VLOOKUP(C46, Lookup!$A$2:$C$17, 2, FALSE)</f>
        <v>Accord</v>
      </c>
      <c r="E46" t="str">
        <f>VLOOKUP(C46, Lookup!$A$2:$C$17, 3, FALSE)</f>
        <v>Honda</v>
      </c>
      <c r="F46">
        <v>1</v>
      </c>
      <c r="G46" t="s">
        <v>17</v>
      </c>
      <c r="H46" s="7">
        <f>VLOOKUP(C46,Lookup!$F$2:$G$17, 2, FALSE)</f>
        <v>50000</v>
      </c>
      <c r="I46" s="7">
        <f t="shared" si="0"/>
        <v>50000</v>
      </c>
    </row>
    <row r="47" spans="1:9">
      <c r="A47">
        <v>1046</v>
      </c>
      <c r="B47" s="2">
        <v>44606</v>
      </c>
      <c r="C47" t="s">
        <v>10</v>
      </c>
      <c r="D47" t="str">
        <f>VLOOKUP(C47, Lookup!$A$2:$C$17, 2, FALSE)</f>
        <v>Civic</v>
      </c>
      <c r="E47" t="str">
        <f>VLOOKUP(C47, Lookup!$A$2:$C$17, 3, FALSE)</f>
        <v>Honda</v>
      </c>
      <c r="F47">
        <v>2</v>
      </c>
      <c r="G47" t="s">
        <v>16</v>
      </c>
      <c r="H47" s="7">
        <f>VLOOKUP(C47,Lookup!$F$2:$G$17, 2, FALSE)</f>
        <v>10000</v>
      </c>
      <c r="I47" s="7">
        <f t="shared" si="0"/>
        <v>20000</v>
      </c>
    </row>
    <row r="48" spans="1:9">
      <c r="A48">
        <v>1047</v>
      </c>
      <c r="B48" s="2">
        <v>44639</v>
      </c>
      <c r="C48" t="s">
        <v>7</v>
      </c>
      <c r="D48" t="str">
        <f>VLOOKUP(C48, Lookup!$A$2:$C$17, 2, FALSE)</f>
        <v>CX-5</v>
      </c>
      <c r="E48" t="str">
        <f>VLOOKUP(C48, Lookup!$A$2:$C$17, 3, FALSE)</f>
        <v>Mazda</v>
      </c>
      <c r="F48">
        <v>5</v>
      </c>
      <c r="G48" t="s">
        <v>17</v>
      </c>
      <c r="H48" s="7">
        <f>VLOOKUP(C48,Lookup!$F$2:$G$17, 2, FALSE)</f>
        <v>22000</v>
      </c>
      <c r="I48" s="7">
        <f t="shared" si="0"/>
        <v>110000</v>
      </c>
    </row>
    <row r="49" spans="1:9">
      <c r="A49">
        <v>1048</v>
      </c>
      <c r="B49" s="2">
        <v>44595</v>
      </c>
      <c r="C49" t="s">
        <v>10</v>
      </c>
      <c r="D49" t="str">
        <f>VLOOKUP(C49, Lookup!$A$2:$C$17, 2, FALSE)</f>
        <v>Civic</v>
      </c>
      <c r="E49" t="str">
        <f>VLOOKUP(C49, Lookup!$A$2:$C$17, 3, FALSE)</f>
        <v>Honda</v>
      </c>
      <c r="F49">
        <v>3</v>
      </c>
      <c r="G49" t="s">
        <v>15</v>
      </c>
      <c r="H49" s="7">
        <f>VLOOKUP(C49,Lookup!$F$2:$G$17, 2, FALSE)</f>
        <v>10000</v>
      </c>
      <c r="I49" s="7">
        <f t="shared" si="0"/>
        <v>30000</v>
      </c>
    </row>
    <row r="50" spans="1:9">
      <c r="A50">
        <v>1049</v>
      </c>
      <c r="B50" s="2">
        <v>44567</v>
      </c>
      <c r="C50" t="s">
        <v>13</v>
      </c>
      <c r="D50" t="str">
        <f>VLOOKUP(C50, Lookup!$A$2:$C$17, 2, FALSE)</f>
        <v>CR-V</v>
      </c>
      <c r="E50" t="str">
        <f>VLOOKUP(C50, Lookup!$A$2:$C$17, 3, FALSE)</f>
        <v>Honda</v>
      </c>
      <c r="F50">
        <v>2</v>
      </c>
      <c r="G50" t="s">
        <v>16</v>
      </c>
      <c r="H50" s="7">
        <f>VLOOKUP(C50,Lookup!$F$2:$G$17, 2, FALSE)</f>
        <v>40000</v>
      </c>
      <c r="I50" s="7">
        <f t="shared" si="0"/>
        <v>80000</v>
      </c>
    </row>
    <row r="51" spans="1:9">
      <c r="A51">
        <v>1050</v>
      </c>
      <c r="B51" s="2">
        <v>44620</v>
      </c>
      <c r="C51" t="s">
        <v>8</v>
      </c>
      <c r="D51" t="str">
        <f>VLOOKUP(C51, Lookup!$A$2:$C$17, 2, FALSE)</f>
        <v>Accord</v>
      </c>
      <c r="E51" t="str">
        <f>VLOOKUP(C51, Lookup!$A$2:$C$17, 3, FALSE)</f>
        <v>Honda</v>
      </c>
      <c r="F51">
        <v>4</v>
      </c>
      <c r="G51" t="s">
        <v>18</v>
      </c>
      <c r="H51" s="7">
        <f>VLOOKUP(C51,Lookup!$F$2:$G$17, 2, FALSE)</f>
        <v>50000</v>
      </c>
      <c r="I51" s="7">
        <f t="shared" si="0"/>
        <v>200000</v>
      </c>
    </row>
  </sheetData>
  <dataValidations count="1">
    <dataValidation type="list" allowBlank="1" showInputMessage="1" showErrorMessage="1" sqref="J1:J1048576">
      <formula1>"Toyota,BMW,Honda,Hyundai,Mazda"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H2" sqref="H2"/>
    </sheetView>
  </sheetViews>
  <sheetFormatPr defaultRowHeight="15"/>
  <cols>
    <col min="2" max="2" width="13.7109375" customWidth="1"/>
    <col min="8" max="8" width="15.140625" customWidth="1"/>
  </cols>
  <sheetData>
    <row r="1" spans="1:7" s="3" customFormat="1">
      <c r="A1" s="3" t="s">
        <v>2</v>
      </c>
      <c r="B1" s="3" t="s">
        <v>19</v>
      </c>
      <c r="C1" s="3" t="s">
        <v>26</v>
      </c>
      <c r="D1" s="3" t="s">
        <v>44</v>
      </c>
      <c r="F1" s="3" t="s">
        <v>2</v>
      </c>
      <c r="G1" s="3" t="s">
        <v>44</v>
      </c>
    </row>
    <row r="2" spans="1:7">
      <c r="A2" t="s">
        <v>29</v>
      </c>
      <c r="B2" t="s">
        <v>27</v>
      </c>
      <c r="C2" s="4" t="s">
        <v>28</v>
      </c>
      <c r="D2" s="4">
        <v>25000</v>
      </c>
      <c r="F2" t="s">
        <v>29</v>
      </c>
      <c r="G2" s="4">
        <v>25000</v>
      </c>
    </row>
    <row r="3" spans="1:7">
      <c r="A3" t="s">
        <v>30</v>
      </c>
      <c r="B3" t="s">
        <v>33</v>
      </c>
      <c r="C3" s="4" t="s">
        <v>28</v>
      </c>
      <c r="D3" s="4">
        <v>20000</v>
      </c>
      <c r="F3" t="s">
        <v>30</v>
      </c>
      <c r="G3" s="4">
        <v>20000</v>
      </c>
    </row>
    <row r="4" spans="1:7">
      <c r="A4" t="s">
        <v>7</v>
      </c>
      <c r="B4" t="s">
        <v>34</v>
      </c>
      <c r="C4" s="4" t="s">
        <v>35</v>
      </c>
      <c r="D4" s="4">
        <v>22000</v>
      </c>
      <c r="F4" t="s">
        <v>7</v>
      </c>
      <c r="G4" s="4">
        <v>22000</v>
      </c>
    </row>
    <row r="5" spans="1:7">
      <c r="A5" t="s">
        <v>5</v>
      </c>
      <c r="B5" t="s">
        <v>5</v>
      </c>
      <c r="C5" s="4" t="s">
        <v>20</v>
      </c>
      <c r="D5" s="4">
        <v>27000</v>
      </c>
      <c r="F5" t="s">
        <v>5</v>
      </c>
      <c r="G5" s="4">
        <v>27000</v>
      </c>
    </row>
    <row r="6" spans="1:7">
      <c r="A6" t="s">
        <v>21</v>
      </c>
      <c r="B6" t="s">
        <v>21</v>
      </c>
      <c r="C6" s="4" t="s">
        <v>20</v>
      </c>
      <c r="D6" s="4">
        <v>28000</v>
      </c>
      <c r="F6" t="s">
        <v>21</v>
      </c>
      <c r="G6" s="4">
        <v>28000</v>
      </c>
    </row>
    <row r="7" spans="1:7">
      <c r="A7" t="s">
        <v>22</v>
      </c>
      <c r="B7" t="s">
        <v>22</v>
      </c>
      <c r="C7" s="4" t="s">
        <v>23</v>
      </c>
      <c r="D7" s="4">
        <v>24000</v>
      </c>
      <c r="F7" t="s">
        <v>22</v>
      </c>
      <c r="G7" s="4">
        <v>24000</v>
      </c>
    </row>
    <row r="8" spans="1:7">
      <c r="A8" t="s">
        <v>31</v>
      </c>
      <c r="B8" t="s">
        <v>31</v>
      </c>
      <c r="C8" s="4" t="s">
        <v>23</v>
      </c>
      <c r="D8" s="4">
        <v>55000</v>
      </c>
      <c r="F8" t="s">
        <v>31</v>
      </c>
      <c r="G8" s="4">
        <v>55000</v>
      </c>
    </row>
    <row r="9" spans="1:7">
      <c r="A9" t="s">
        <v>24</v>
      </c>
      <c r="B9" t="s">
        <v>24</v>
      </c>
      <c r="C9" s="4" t="s">
        <v>25</v>
      </c>
      <c r="D9" s="4">
        <v>30000</v>
      </c>
      <c r="F9" t="s">
        <v>24</v>
      </c>
      <c r="G9" s="4">
        <v>30000</v>
      </c>
    </row>
    <row r="10" spans="1:7">
      <c r="A10" t="s">
        <v>32</v>
      </c>
      <c r="B10" t="s">
        <v>32</v>
      </c>
      <c r="C10" s="4" t="s">
        <v>25</v>
      </c>
      <c r="D10" s="4">
        <v>45000</v>
      </c>
      <c r="F10" t="s">
        <v>32</v>
      </c>
      <c r="G10" s="4">
        <v>45000</v>
      </c>
    </row>
    <row r="11" spans="1:7">
      <c r="A11" t="s">
        <v>8</v>
      </c>
      <c r="B11" t="s">
        <v>37</v>
      </c>
      <c r="C11" s="4" t="s">
        <v>38</v>
      </c>
      <c r="D11" s="4">
        <v>50000</v>
      </c>
      <c r="F11" t="s">
        <v>8</v>
      </c>
      <c r="G11" s="4">
        <v>50000</v>
      </c>
    </row>
    <row r="12" spans="1:7">
      <c r="A12" t="s">
        <v>12</v>
      </c>
      <c r="B12" t="s">
        <v>39</v>
      </c>
      <c r="C12" s="4" t="s">
        <v>40</v>
      </c>
      <c r="D12" s="4">
        <v>52000</v>
      </c>
      <c r="F12" t="s">
        <v>12</v>
      </c>
      <c r="G12" s="4">
        <v>52000</v>
      </c>
    </row>
    <row r="13" spans="1:7">
      <c r="A13" t="s">
        <v>6</v>
      </c>
      <c r="B13" t="s">
        <v>6</v>
      </c>
      <c r="C13" s="4" t="s">
        <v>20</v>
      </c>
      <c r="D13" s="4">
        <v>35000</v>
      </c>
      <c r="F13" t="s">
        <v>6</v>
      </c>
      <c r="G13" s="4">
        <v>35000</v>
      </c>
    </row>
    <row r="14" spans="1:7">
      <c r="A14" t="s">
        <v>13</v>
      </c>
      <c r="B14" t="s">
        <v>41</v>
      </c>
      <c r="C14" s="4" t="s">
        <v>38</v>
      </c>
      <c r="D14" s="4">
        <v>40000</v>
      </c>
      <c r="F14" t="s">
        <v>13</v>
      </c>
      <c r="G14" s="4">
        <v>40000</v>
      </c>
    </row>
    <row r="15" spans="1:7">
      <c r="A15" t="s">
        <v>10</v>
      </c>
      <c r="B15" t="s">
        <v>42</v>
      </c>
      <c r="C15" s="4" t="s">
        <v>38</v>
      </c>
      <c r="D15" s="4">
        <v>10000</v>
      </c>
      <c r="F15" t="s">
        <v>10</v>
      </c>
      <c r="G15" s="4">
        <v>10000</v>
      </c>
    </row>
    <row r="16" spans="1:7">
      <c r="A16" t="s">
        <v>36</v>
      </c>
      <c r="B16" t="s">
        <v>42</v>
      </c>
      <c r="C16" s="4" t="s">
        <v>38</v>
      </c>
      <c r="D16" s="4">
        <v>33000</v>
      </c>
      <c r="F16" t="s">
        <v>36</v>
      </c>
      <c r="G16" s="4">
        <v>33000</v>
      </c>
    </row>
    <row r="17" spans="1:7">
      <c r="A17" t="s">
        <v>11</v>
      </c>
      <c r="B17" t="s">
        <v>43</v>
      </c>
      <c r="C17" s="4" t="s">
        <v>40</v>
      </c>
      <c r="D17" s="4">
        <v>70000</v>
      </c>
      <c r="F17" t="s">
        <v>11</v>
      </c>
      <c r="G17" s="4">
        <v>70000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Lookup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 SAMUEL</cp:lastModifiedBy>
  <dcterms:created xsi:type="dcterms:W3CDTF">2025-09-24T18:32:57Z</dcterms:created>
  <dcterms:modified xsi:type="dcterms:W3CDTF">2025-09-29T14:45:07Z</dcterms:modified>
</cp:coreProperties>
</file>