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projects\E-commerce Sales\"/>
    </mc:Choice>
  </mc:AlternateContent>
  <xr:revisionPtr revIDLastSave="0" documentId="13_ncr:1_{D0C86A2E-BBAD-4C4C-910C-1479E9FCA652}" xr6:coauthVersionLast="47" xr6:coauthVersionMax="47" xr10:uidLastSave="{00000000-0000-0000-0000-000000000000}"/>
  <bookViews>
    <workbookView xWindow="-108" yWindow="-108" windowWidth="23256" windowHeight="12456" xr2:uid="{00000000-000D-0000-FFFF-FFFF00000000}"/>
  </bookViews>
  <sheets>
    <sheet name="Dashboard" sheetId="2" r:id="rId1"/>
    <sheet name="Data" sheetId="1" r:id="rId2"/>
    <sheet name="Combo Chart" sheetId="3" r:id="rId3"/>
    <sheet name="Waterfall Chart" sheetId="4" r:id="rId4"/>
    <sheet name="Pie Chart" sheetId="5" r:id="rId5"/>
    <sheet name="Map" sheetId="6" r:id="rId6"/>
    <sheet name="Top 5 Categories" sheetId="7" r:id="rId7"/>
    <sheet name="KPI" sheetId="8" r:id="rId8"/>
    <sheet name="KPI YOY" sheetId="9"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Map!$D$3</definedName>
    <definedName name="_xlchart.v5.11" hidden="1">Map!$D$4:$D$52</definedName>
    <definedName name="_xlchart.v5.12" hidden="1">Map!$E$3</definedName>
    <definedName name="_xlchart.v5.13" hidden="1">Map!$E$4:$E$52</definedName>
    <definedName name="_xlchart.v5.3" hidden="1">Map!$D$3</definedName>
    <definedName name="_xlchart.v5.4" hidden="1">Map!$D$4:$D$52</definedName>
    <definedName name="_xlchart.v5.5" hidden="1">Map!$E$3</definedName>
    <definedName name="_xlchart.v5.6" hidden="1">Map!$E$4:$E$52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7" i="8"/>
  <c r="E4" i="4"/>
  <c r="E51" i="6"/>
  <c r="E37" i="6"/>
  <c r="E40" i="6"/>
  <c r="E27" i="6"/>
  <c r="E33" i="6"/>
  <c r="E47" i="6"/>
  <c r="E42" i="6"/>
  <c r="E6" i="6"/>
  <c r="E16" i="6"/>
  <c r="E31" i="6"/>
  <c r="N17" i="8"/>
  <c r="F17" i="8"/>
  <c r="E17" i="6"/>
  <c r="C14" i="9"/>
  <c r="E9" i="6"/>
  <c r="E15" i="6"/>
  <c r="E29" i="6"/>
  <c r="E49" i="6"/>
  <c r="E11" i="6"/>
  <c r="E43" i="6"/>
  <c r="E5" i="4"/>
  <c r="E22" i="6"/>
  <c r="E7" i="6"/>
  <c r="E20" i="6"/>
  <c r="E45" i="6"/>
  <c r="R17" i="8"/>
  <c r="E50" i="6"/>
  <c r="E28" i="6"/>
  <c r="E36" i="6"/>
  <c r="E7" i="4"/>
  <c r="E18" i="6"/>
  <c r="E14" i="6"/>
  <c r="E32" i="6"/>
  <c r="E12" i="6"/>
  <c r="E46" i="6"/>
  <c r="E48" i="6"/>
  <c r="E44" i="6"/>
  <c r="E21" i="6"/>
  <c r="E13" i="6"/>
  <c r="B14" i="9"/>
  <c r="F14" i="9"/>
  <c r="E25" i="6"/>
  <c r="E38" i="6"/>
  <c r="E5" i="6"/>
  <c r="E4" i="6"/>
  <c r="E52" i="6"/>
  <c r="E23" i="6"/>
  <c r="E26" i="6"/>
  <c r="E41" i="6"/>
  <c r="E8" i="6"/>
  <c r="J17" i="8"/>
  <c r="E6" i="4"/>
  <c r="E30" i="6"/>
  <c r="E34" i="6"/>
  <c r="D14" i="9"/>
  <c r="E19" i="6"/>
  <c r="E39" i="6"/>
  <c r="E35" i="6"/>
  <c r="E24" i="6"/>
  <c r="E10" i="6"/>
  <c r="E14" i="9"/>
</calcChain>
</file>

<file path=xl/sharedStrings.xml><?xml version="1.0" encoding="utf-8"?>
<sst xmlns="http://schemas.openxmlformats.org/spreadsheetml/2006/main" count="130133" uniqueCount="10956">
  <si>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</si>
  <si>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</si>
  <si>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</si>
  <si>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</si>
  <si>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</si>
  <si>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</si>
  <si>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</si>
  <si>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</si>
  <si>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</si>
  <si>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</si>
  <si>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</si>
  <si>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</si>
  <si>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</si>
  <si>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</si>
  <si>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</si>
  <si>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</si>
  <si>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</si>
  <si>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</si>
  <si>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</si>
  <si>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</si>
  <si>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</si>
  <si>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</si>
  <si>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</si>
  <si>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</si>
  <si>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</si>
  <si>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</si>
  <si>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</si>
  <si>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</si>
  <si>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</si>
  <si>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</si>
  <si>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</si>
  <si>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</si>
  <si>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</si>
  <si>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</si>
  <si>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</si>
  <si>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</si>
  <si>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</si>
  <si>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</si>
  <si>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</si>
  <si>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</si>
  <si>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</si>
  <si>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</si>
  <si>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</si>
  <si>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</si>
  <si>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</si>
  <si>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</si>
  <si>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</si>
  <si>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</si>
  <si>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</si>
  <si>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</si>
  <si>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</si>
  <si>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</si>
  <si>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</si>
  <si>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</si>
  <si>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</si>
  <si>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</si>
  <si>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</si>
  <si>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</si>
  <si>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</si>
  <si>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</si>
  <si>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</si>
  <si>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</si>
  <si>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</si>
  <si>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</si>
  <si>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</si>
  <si>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</si>
  <si>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</si>
  <si>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</si>
  <si>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</si>
  <si>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</si>
  <si>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</si>
  <si>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</si>
  <si>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</si>
  <si>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</si>
  <si>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</si>
  <si>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</si>
  <si>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</si>
  <si>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</si>
  <si>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</si>
  <si>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</si>
  <si>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</si>
  <si>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</si>
  <si>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</si>
  <si>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</si>
  <si>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</si>
  <si>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</si>
  <si>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</si>
  <si>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</si>
  <si>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</si>
  <si>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</si>
  <si>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</si>
  <si>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</si>
  <si>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</si>
  <si>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</si>
  <si>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</si>
  <si>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</si>
  <si>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</si>
  <si>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</si>
  <si>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</si>
  <si>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</si>
  <si>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</si>
  <si>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</si>
  <si>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</si>
  <si>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</si>
  <si>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</si>
  <si>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</si>
  <si>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</si>
  <si>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</si>
  <si>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</si>
  <si>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</si>
  <si>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</si>
  <si>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</si>
  <si>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</si>
  <si>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</si>
  <si>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</si>
  <si>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</si>
  <si>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</si>
  <si>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</si>
  <si>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</si>
  <si>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</si>
  <si>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</si>
  <si>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</si>
  <si>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</si>
  <si>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</si>
  <si>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</si>
  <si>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</si>
  <si>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</si>
  <si>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</si>
  <si>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</si>
  <si>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</si>
  <si>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</si>
  <si>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</si>
  <si>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</si>
  <si>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</si>
  <si>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</si>
  <si>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</si>
  <si>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</si>
  <si>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</si>
  <si>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</si>
  <si>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</si>
  <si>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</si>
  <si>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</si>
  <si>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</si>
  <si>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</si>
  <si>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</si>
  <si>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</si>
  <si>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</si>
  <si>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</si>
  <si>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</si>
  <si>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</si>
  <si>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</si>
  <si>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</si>
  <si>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</si>
  <si>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</si>
  <si>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</si>
  <si>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</si>
  <si>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</si>
  <si>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</si>
  <si>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</si>
  <si>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</si>
  <si>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</si>
  <si>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</si>
  <si>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</si>
  <si>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</si>
  <si>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</si>
  <si>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</si>
  <si>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</si>
  <si>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</si>
  <si>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</si>
  <si>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</si>
  <si>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</si>
  <si>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</si>
  <si>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</si>
  <si>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</si>
  <si>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</si>
  <si>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</si>
  <si>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</si>
  <si>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</si>
  <si>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</si>
  <si>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</si>
  <si>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</si>
  <si>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</si>
  <si>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</si>
  <si>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</si>
  <si>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</si>
  <si>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</si>
  <si>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</si>
  <si>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</si>
  <si>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</si>
  <si>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</si>
  <si>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</si>
  <si>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</si>
  <si>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</si>
  <si>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</si>
  <si>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</si>
  <si>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</si>
  <si>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</si>
  <si>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</si>
  <si>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</si>
  <si>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</si>
  <si>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</si>
  <si>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</si>
  <si>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</si>
  <si>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</si>
  <si>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</si>
  <si>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</si>
  <si>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</si>
  <si>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</si>
  <si>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</si>
  <si>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</si>
  <si>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</si>
  <si>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</si>
  <si>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</si>
  <si>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</si>
  <si>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</si>
  <si>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</si>
  <si>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</si>
  <si>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</si>
  <si>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</si>
  <si>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</si>
  <si>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</si>
  <si>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</si>
  <si>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</si>
  <si>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</si>
  <si>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</si>
  <si>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</si>
  <si>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</si>
  <si>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</si>
  <si>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</si>
  <si>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</si>
  <si>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</si>
  <si>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</si>
  <si>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</si>
  <si>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</si>
  <si>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</si>
  <si>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</si>
  <si>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</si>
  <si>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</si>
  <si>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</si>
  <si>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</si>
  <si>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</si>
  <si>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</si>
  <si>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</si>
  <si>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</si>
  <si>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</si>
  <si>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</si>
  <si>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</si>
  <si>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</si>
  <si>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</si>
  <si>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</si>
  <si>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</si>
  <si>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</si>
  <si>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</si>
  <si>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</si>
  <si>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</si>
  <si>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</si>
  <si>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</si>
  <si>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</si>
  <si>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</si>
  <si>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</si>
  <si>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</si>
  <si>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</si>
  <si>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</si>
  <si>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</si>
  <si>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</si>
  <si>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</si>
  <si>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</si>
  <si>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</si>
  <si>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</si>
  <si>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</si>
  <si>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</si>
  <si>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</si>
  <si>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</si>
  <si>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</si>
  <si>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</si>
  <si>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</si>
  <si>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</si>
  <si>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</si>
  <si>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</si>
  <si>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</si>
  <si>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</si>
  <si>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</si>
  <si>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</si>
  <si>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</si>
  <si>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</si>
  <si>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</si>
  <si>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</si>
  <si>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</si>
  <si>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</si>
  <si>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</si>
  <si>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</si>
  <si>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</si>
  <si>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</si>
  <si>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</si>
  <si>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</si>
  <si>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</si>
  <si>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</si>
  <si>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</si>
  <si>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</si>
  <si>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</si>
  <si>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</si>
  <si>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</si>
  <si>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</si>
  <si>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</si>
  <si>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</si>
  <si>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</si>
  <si>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</si>
  <si>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</si>
  <si>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</si>
  <si>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</si>
  <si>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</si>
  <si>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</si>
  <si>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</si>
  <si>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</si>
  <si>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</si>
  <si>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</si>
  <si>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</si>
  <si>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</si>
  <si>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</si>
  <si>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</si>
  <si>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</si>
  <si>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</si>
  <si>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</si>
  <si>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</si>
  <si>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</si>
  <si>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</si>
  <si>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</si>
  <si>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</si>
  <si>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</si>
  <si>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</si>
  <si>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</si>
  <si>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</si>
  <si>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</si>
  <si>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</si>
  <si>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</si>
  <si>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</si>
  <si>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</si>
  <si>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</si>
  <si>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</si>
  <si>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</si>
  <si>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</si>
  <si>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</si>
  <si>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</si>
  <si>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</si>
  <si>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</si>
  <si>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</si>
  <si>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</si>
  <si>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</si>
  <si>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</si>
  <si>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</si>
  <si>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</si>
  <si>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</si>
  <si>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</si>
  <si>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</si>
  <si>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</si>
  <si>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</si>
  <si>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</si>
  <si>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</si>
  <si>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</si>
  <si>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</si>
  <si>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</si>
  <si>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</si>
  <si>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</si>
  <si>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</si>
  <si>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</si>
  <si>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</si>
  <si>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</si>
  <si>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</si>
  <si>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</si>
  <si>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</si>
  <si>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</si>
  <si>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</si>
  <si>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</si>
  <si>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</si>
  <si>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</si>
  <si>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</si>
  <si>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</si>
  <si>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</si>
  <si>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</si>
  <si>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</si>
  <si>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</si>
  <si>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</si>
  <si>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</si>
  <si>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</si>
  <si>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</si>
  <si>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</si>
  <si>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</si>
  <si>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</si>
  <si>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</si>
  <si>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</si>
  <si>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</si>
  <si>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</si>
  <si>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</si>
  <si>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</si>
  <si>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</si>
  <si>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</si>
  <si>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</si>
  <si>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</si>
  <si>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</si>
  <si>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</si>
  <si>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</si>
  <si>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</si>
  <si>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</si>
  <si>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</si>
  <si>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</si>
  <si>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</si>
  <si>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</si>
  <si>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</si>
  <si>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</si>
  <si>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</si>
  <si>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</si>
  <si>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</si>
  <si>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</si>
  <si>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</si>
  <si>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</si>
  <si>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</si>
  <si>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</si>
  <si>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</si>
  <si>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</si>
  <si>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</si>
  <si>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</si>
  <si>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</si>
  <si>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</si>
  <si>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</si>
  <si>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</si>
  <si>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</si>
  <si>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</si>
  <si>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</si>
  <si>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</si>
  <si>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</si>
  <si>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</si>
  <si>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</si>
  <si>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</si>
  <si>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</si>
  <si>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</si>
  <si>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</si>
  <si>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</si>
  <si>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</si>
  <si>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</si>
  <si>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</si>
  <si>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</si>
  <si>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</si>
  <si>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</si>
  <si>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</si>
  <si>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</si>
  <si>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</si>
  <si>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</si>
  <si>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</si>
  <si>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</si>
  <si>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</si>
  <si>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</si>
  <si>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</si>
  <si>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</si>
  <si>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</si>
  <si>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</si>
  <si>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</si>
  <si>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</si>
  <si>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</si>
  <si>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</si>
  <si>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</si>
  <si>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</si>
  <si>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</si>
  <si>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</si>
  <si>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</si>
  <si>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</si>
  <si>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</si>
  <si>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</si>
  <si>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</si>
  <si>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</si>
  <si>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</si>
  <si>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</si>
  <si>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</si>
  <si>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</si>
  <si>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</si>
  <si>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</si>
  <si>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</si>
  <si>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</si>
  <si>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</si>
  <si>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</si>
  <si>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</si>
  <si>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</si>
  <si>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</si>
  <si>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</si>
  <si>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</si>
  <si>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</si>
  <si>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</si>
  <si>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</si>
  <si>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</si>
  <si>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</si>
  <si>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</si>
  <si>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</si>
  <si>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</si>
  <si>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</si>
  <si>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</si>
  <si>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</si>
  <si>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</si>
  <si>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</si>
  <si>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</si>
  <si>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</si>
  <si>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</si>
  <si>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</si>
  <si>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</si>
  <si>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</si>
  <si>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</si>
  <si>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</si>
  <si>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</si>
  <si>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</si>
  <si>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</si>
  <si>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</si>
  <si>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</si>
  <si>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</si>
  <si>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</si>
  <si>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</si>
  <si>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</si>
  <si>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</si>
  <si>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</si>
  <si>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</si>
  <si>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</si>
  <si>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</si>
  <si>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</si>
  <si>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</si>
  <si>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</si>
  <si>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</si>
  <si>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</si>
  <si>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</si>
  <si>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</si>
  <si>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</si>
  <si>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</si>
  <si>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</si>
  <si>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</si>
  <si>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</si>
  <si>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</si>
  <si>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</si>
  <si>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</si>
  <si>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</si>
  <si>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</si>
  <si>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</si>
  <si>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</si>
  <si>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</si>
  <si>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</si>
  <si>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</si>
  <si>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</si>
  <si>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</si>
  <si>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</si>
  <si>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</si>
  <si>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</si>
  <si>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</si>
  <si>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</si>
  <si>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</si>
  <si>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</si>
  <si>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</si>
  <si>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</si>
  <si>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</si>
  <si>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</si>
  <si>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</si>
  <si>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</si>
  <si>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</si>
  <si>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</si>
  <si>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</si>
  <si>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</si>
  <si>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</si>
  <si>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</si>
  <si>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</si>
  <si>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</si>
  <si>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</si>
  <si>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</si>
  <si>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</si>
  <si>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</si>
  <si>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</si>
  <si>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</si>
  <si>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</si>
  <si>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</si>
  <si>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</si>
  <si>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</si>
  <si>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</si>
  <si>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</si>
  <si>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</si>
  <si>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</si>
  <si>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</si>
  <si>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</si>
  <si>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</si>
  <si>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</si>
  <si>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</si>
  <si>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</si>
  <si>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</si>
  <si>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</si>
  <si>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</si>
  <si>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</si>
  <si>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</si>
  <si>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</si>
  <si>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</si>
  <si>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</si>
  <si>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</si>
  <si>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</si>
  <si>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</si>
  <si>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</si>
  <si>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</si>
  <si>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</si>
  <si>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</si>
  <si>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</si>
  <si>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</si>
  <si>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</si>
  <si>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</si>
  <si>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</si>
  <si>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</si>
  <si>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</si>
  <si>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</si>
  <si>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</si>
  <si>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</si>
  <si>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</si>
  <si>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</si>
  <si>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</si>
  <si>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</si>
  <si>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</si>
  <si>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</si>
  <si>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</si>
  <si>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</si>
  <si>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</si>
  <si>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</si>
  <si>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</si>
  <si>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</si>
  <si>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</si>
  <si>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</si>
  <si>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</si>
  <si>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</si>
  <si>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</si>
  <si>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</si>
  <si>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</si>
  <si>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</si>
  <si>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</si>
  <si>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</si>
  <si>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</si>
  <si>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</si>
  <si>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</si>
  <si>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</si>
  <si>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</si>
  <si>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</si>
  <si>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</si>
  <si>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</si>
  <si>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</si>
  <si>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</si>
  <si>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</si>
  <si>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</si>
  <si>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</si>
  <si>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</si>
  <si>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</si>
  <si>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</si>
  <si>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</si>
  <si>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</si>
  <si>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</si>
  <si>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</si>
  <si>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</si>
  <si>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</si>
  <si>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</si>
  <si>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</si>
  <si>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</si>
  <si>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</si>
  <si>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</si>
  <si>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</si>
  <si>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</si>
  <si>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</si>
  <si>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</si>
  <si>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</si>
  <si>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</si>
  <si>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</si>
  <si>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</si>
  <si>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</si>
  <si>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</si>
  <si>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</si>
  <si>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</si>
  <si>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</si>
  <si>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</si>
  <si>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</si>
  <si>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</si>
  <si>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</si>
  <si>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</si>
  <si>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</si>
  <si>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</si>
  <si>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</si>
  <si>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</si>
  <si>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</si>
  <si>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</si>
  <si>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</si>
  <si>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</si>
  <si>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</si>
  <si>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</si>
  <si>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</si>
  <si>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</si>
  <si>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</si>
  <si>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</si>
  <si>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</si>
  <si>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</si>
  <si>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</si>
  <si>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</si>
  <si>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</si>
  <si>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</si>
  <si>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</si>
  <si>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</si>
  <si>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</si>
  <si>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</si>
  <si>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</si>
  <si>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</si>
  <si>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</si>
  <si>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</si>
  <si>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</si>
  <si>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</si>
  <si>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</si>
  <si>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</si>
  <si>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</si>
  <si>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</si>
  <si>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</si>
  <si>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</si>
  <si>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</si>
  <si>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</si>
  <si>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</si>
  <si>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</si>
  <si>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</si>
  <si>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</si>
  <si>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</si>
  <si>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</si>
  <si>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</si>
  <si>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</si>
  <si>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</si>
  <si>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</si>
  <si>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</si>
  <si>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</si>
  <si>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</si>
  <si>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</si>
  <si>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</si>
  <si>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</si>
  <si>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</si>
  <si>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</si>
  <si>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</si>
  <si>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</si>
  <si>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</si>
  <si>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</si>
  <si>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</si>
  <si>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</si>
  <si>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</si>
  <si>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</si>
  <si>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</si>
  <si>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</si>
  <si>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</si>
  <si>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</si>
  <si>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</si>
  <si>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</si>
  <si>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</si>
  <si>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</si>
  <si>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</si>
  <si>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</si>
  <si>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</si>
  <si>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</si>
  <si>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</si>
  <si>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</si>
  <si>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</si>
  <si>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</si>
  <si>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</si>
  <si>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</si>
  <si>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</si>
  <si>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</si>
  <si>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</si>
  <si>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</si>
  <si>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</si>
  <si>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</si>
  <si>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</si>
  <si>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</si>
  <si>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</si>
  <si>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</si>
  <si>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</si>
  <si>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</si>
  <si>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</si>
  <si>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</si>
  <si>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</si>
  <si>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</si>
  <si>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</si>
  <si>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</si>
  <si>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</si>
  <si>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</si>
  <si>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</si>
  <si>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</si>
  <si>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</si>
  <si>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</si>
  <si>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</si>
  <si>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</si>
  <si>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</si>
  <si>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</si>
  <si>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</si>
  <si>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</si>
  <si>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</si>
  <si>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</si>
  <si>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</si>
  <si>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</si>
  <si>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</si>
  <si>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</si>
  <si>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</si>
  <si>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</si>
  <si>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</si>
  <si>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</si>
  <si>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</si>
  <si>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</si>
  <si>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</si>
  <si>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</si>
  <si>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</si>
  <si>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</si>
  <si>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</si>
  <si>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</si>
  <si>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</si>
  <si>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</si>
  <si>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</si>
  <si>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</si>
  <si>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</si>
  <si>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</si>
  <si>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</si>
  <si>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</si>
  <si>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</si>
  <si>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</si>
  <si>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</si>
  <si>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</si>
  <si>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</si>
  <si>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</si>
  <si>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</si>
  <si>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</si>
  <si>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</si>
  <si>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</si>
  <si>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</si>
  <si>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</si>
  <si>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</si>
  <si>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</si>
  <si>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</si>
  <si>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</si>
  <si>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</si>
  <si>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</si>
  <si>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</si>
  <si>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</si>
  <si>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</si>
  <si>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</si>
  <si>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</si>
  <si>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</si>
  <si>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</si>
  <si>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</si>
  <si>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</si>
  <si>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</si>
  <si>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</si>
  <si>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</si>
  <si>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</si>
  <si>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</si>
  <si>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</si>
  <si>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</si>
  <si>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</si>
  <si>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</si>
  <si>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</si>
  <si>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</si>
  <si>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</si>
  <si>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</si>
  <si>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</si>
  <si>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</si>
  <si>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</si>
  <si>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</si>
  <si>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</si>
  <si>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</si>
  <si>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</si>
  <si>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</si>
  <si>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</si>
  <si>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</si>
  <si>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</si>
  <si>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</si>
  <si>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</si>
  <si>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</si>
  <si>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</si>
  <si>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</si>
  <si>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</si>
  <si>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</si>
  <si>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</si>
  <si>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</si>
  <si>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</si>
  <si>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</si>
  <si>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</si>
  <si>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</si>
  <si>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</si>
  <si>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</si>
  <si>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</si>
  <si>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</si>
  <si>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</si>
  <si>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</si>
  <si>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</si>
  <si>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</si>
  <si>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</si>
  <si>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</si>
  <si>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</si>
  <si>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</si>
  <si>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</si>
  <si>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</si>
  <si>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</si>
  <si>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</si>
  <si>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</si>
  <si>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</si>
  <si>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</si>
  <si>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</si>
  <si>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</si>
  <si>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</si>
  <si>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</si>
  <si>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</si>
  <si>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</si>
  <si>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</si>
  <si>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</si>
  <si>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</si>
  <si>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</si>
  <si>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</si>
  <si>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</si>
  <si>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</si>
  <si>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</si>
  <si>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</si>
  <si>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</si>
  <si>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</si>
  <si>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</si>
  <si>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</si>
  <si>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</si>
  <si>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</si>
  <si>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</si>
  <si>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</si>
  <si>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</si>
  <si>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</si>
  <si>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</si>
  <si>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</si>
  <si>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</si>
  <si>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</si>
  <si>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</si>
  <si>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</si>
  <si>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</si>
  <si>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</si>
  <si>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</si>
  <si>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</si>
  <si>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</si>
  <si>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</si>
  <si>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</si>
  <si>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</si>
  <si>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</si>
  <si>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</si>
  <si>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</si>
  <si>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</si>
  <si>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</si>
  <si>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</si>
  <si>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</si>
  <si>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</si>
  <si>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</si>
  <si>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</si>
  <si>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</si>
  <si>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</si>
  <si>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</si>
  <si>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</si>
  <si>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</si>
  <si>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</si>
  <si>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</si>
  <si>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</si>
  <si>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</si>
  <si>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</si>
  <si>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</si>
  <si>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</si>
  <si>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</si>
  <si>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</si>
  <si>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</si>
  <si>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</si>
  <si>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</si>
  <si>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</si>
  <si>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</si>
  <si>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</si>
  <si>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</si>
  <si>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</si>
  <si>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</si>
  <si>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</si>
  <si>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</si>
  <si>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</si>
  <si>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</si>
  <si>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</si>
  <si>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</si>
  <si>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</si>
  <si>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</si>
  <si>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</si>
  <si>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</si>
  <si>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</si>
  <si>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</si>
  <si>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</si>
  <si>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</si>
  <si>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</si>
  <si>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</si>
  <si>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</si>
  <si>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</si>
  <si>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</si>
  <si>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</si>
  <si>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</si>
  <si>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</si>
  <si>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</si>
  <si>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</si>
  <si>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</si>
  <si>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</si>
  <si>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</si>
  <si>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</si>
  <si>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</si>
  <si>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</si>
  <si>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</si>
  <si>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</si>
  <si>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</si>
  <si>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</si>
  <si>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</si>
  <si>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</si>
  <si>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</si>
  <si>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</si>
  <si>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</si>
  <si>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</si>
  <si>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</si>
  <si>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</si>
  <si>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</si>
  <si>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</si>
  <si>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</si>
  <si>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</si>
  <si>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</si>
  <si>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</si>
  <si>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</si>
  <si>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</si>
  <si>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</si>
  <si>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</si>
  <si>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</si>
  <si>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</si>
  <si>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</si>
  <si>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</si>
  <si>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</si>
  <si>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</si>
  <si>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</si>
  <si>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</si>
  <si>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</si>
  <si>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</si>
  <si>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</si>
  <si>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</si>
  <si>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</si>
  <si>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</si>
  <si>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</si>
  <si>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</si>
  <si>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</si>
  <si>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</si>
  <si>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</si>
  <si>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</si>
  <si>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</si>
  <si>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</si>
  <si>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</si>
  <si>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</si>
  <si>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</si>
  <si>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</si>
  <si>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</si>
  <si>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</si>
  <si>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</si>
  <si>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</si>
  <si>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</si>
  <si>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</si>
  <si>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</si>
  <si>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</si>
  <si>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</si>
  <si>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</si>
  <si>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</si>
  <si>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</si>
  <si>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</si>
  <si>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</si>
  <si>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</si>
  <si>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</si>
  <si>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</si>
  <si>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</si>
  <si>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</si>
  <si>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</si>
  <si>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</si>
  <si>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</si>
  <si>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</si>
  <si>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</si>
  <si>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</si>
  <si>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</si>
  <si>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</si>
  <si>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</si>
  <si>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</si>
  <si>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</si>
  <si>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</si>
  <si>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</si>
  <si>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</si>
  <si>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</si>
  <si>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</si>
  <si>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</si>
  <si>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</si>
  <si>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</si>
  <si>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</si>
  <si>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</si>
  <si>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</si>
  <si>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</si>
  <si>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</si>
  <si>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</si>
  <si>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</si>
  <si>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</si>
  <si>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</si>
  <si>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</si>
  <si>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</si>
  <si>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</si>
  <si>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</si>
  <si>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</si>
  <si>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</si>
  <si>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</si>
  <si>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</si>
  <si>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</si>
  <si>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</si>
  <si>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</si>
  <si>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</si>
  <si>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</si>
  <si>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</si>
  <si>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</si>
  <si>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</si>
  <si>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</si>
  <si>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</si>
  <si>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</si>
  <si>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</si>
  <si>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</si>
  <si>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</si>
  <si>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</si>
  <si>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</si>
  <si>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</si>
  <si>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</si>
  <si>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</si>
  <si>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</si>
  <si>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</si>
  <si>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</si>
  <si>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</si>
  <si>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</si>
  <si>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</si>
  <si>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</si>
  <si>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</si>
  <si>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</si>
  <si>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</si>
  <si>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</si>
  <si>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</si>
  <si>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</si>
  <si>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</si>
  <si>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</si>
  <si>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</si>
  <si>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</si>
  <si>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</si>
  <si>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</si>
  <si>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</si>
  <si>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</si>
  <si>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</si>
  <si>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</si>
  <si>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</si>
  <si>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</si>
  <si>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</si>
  <si>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</si>
  <si>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</si>
  <si>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</si>
  <si>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</si>
  <si>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</si>
  <si>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</si>
  <si>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</si>
  <si>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</si>
  <si>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</si>
  <si>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</si>
  <si>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</si>
  <si>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</si>
  <si>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</si>
  <si>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</si>
  <si>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</si>
  <si>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</si>
  <si>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</si>
  <si>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</si>
  <si>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</si>
  <si>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</si>
  <si>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</si>
  <si>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</si>
  <si>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</si>
  <si>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</si>
  <si>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</si>
  <si>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</si>
  <si>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</si>
  <si>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</si>
  <si>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</si>
  <si>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</si>
  <si>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</si>
  <si>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</si>
  <si>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</si>
  <si>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</si>
  <si>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</si>
  <si>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</si>
  <si>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</si>
  <si>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</si>
  <si>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</si>
  <si>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</si>
  <si>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</si>
  <si>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</si>
  <si>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</si>
  <si>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</si>
  <si>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</si>
  <si>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</si>
  <si>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</si>
  <si>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</si>
  <si>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</si>
  <si>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</si>
  <si>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</si>
  <si>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</si>
  <si>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</si>
  <si>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</si>
  <si>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</si>
  <si>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</si>
  <si>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</si>
  <si>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</si>
  <si>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</si>
  <si>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</si>
  <si>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</si>
  <si>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</si>
  <si>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</si>
  <si>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</si>
  <si>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</si>
  <si>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</si>
  <si>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</si>
  <si>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</si>
  <si>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</si>
  <si>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</si>
  <si>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</si>
  <si>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</si>
  <si>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</si>
  <si>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</si>
  <si>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</si>
  <si>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</si>
  <si>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</si>
  <si>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</si>
  <si>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</si>
  <si>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</si>
  <si>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</si>
  <si>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</si>
  <si>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</si>
  <si>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</si>
  <si>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</si>
  <si>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</si>
  <si>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</si>
  <si>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</si>
  <si>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</si>
  <si>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</si>
  <si>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</si>
  <si>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</si>
  <si>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</si>
  <si>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</si>
  <si>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</si>
  <si>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</si>
  <si>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</si>
  <si>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</si>
  <si>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</si>
  <si>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</si>
  <si>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</si>
  <si>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</si>
  <si>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</si>
  <si>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</si>
  <si>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</si>
  <si>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</si>
  <si>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</si>
  <si>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</si>
  <si>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</si>
  <si>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</si>
  <si>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</si>
  <si>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</si>
  <si>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</si>
  <si>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</si>
  <si>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</si>
  <si>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</si>
  <si>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</si>
  <si>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</si>
  <si>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</si>
  <si>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</si>
  <si>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</si>
  <si>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</si>
  <si>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</si>
  <si>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</si>
  <si>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</si>
  <si>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</si>
  <si>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</si>
  <si>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</si>
  <si>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</si>
  <si>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</si>
  <si>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</si>
  <si>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</si>
  <si>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</si>
  <si>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</si>
  <si>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</si>
  <si>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</si>
  <si>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</si>
  <si>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</si>
  <si>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</si>
  <si>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</si>
  <si>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</si>
  <si>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</si>
  <si>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</si>
  <si>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</si>
  <si>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</si>
  <si>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</si>
  <si>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</si>
  <si>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</si>
  <si>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</si>
  <si>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</si>
  <si>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</si>
  <si>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</si>
  <si>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</si>
  <si>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</si>
  <si>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</si>
  <si>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</si>
  <si>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</si>
  <si>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</si>
  <si>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</si>
  <si>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</si>
  <si>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</si>
  <si>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</si>
  <si>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</si>
  <si>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</si>
  <si>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</si>
  <si>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</si>
  <si>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</si>
  <si>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</si>
  <si>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</si>
  <si>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</si>
  <si>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</si>
  <si>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</si>
  <si>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</si>
  <si>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</si>
  <si>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</si>
  <si>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</si>
  <si>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</si>
  <si>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</si>
  <si>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</si>
  <si>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</si>
  <si>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</si>
  <si>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</si>
  <si>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</si>
  <si>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</si>
  <si>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</si>
  <si>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</si>
  <si>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</si>
  <si>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</si>
  <si>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</si>
  <si>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</si>
  <si>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</si>
  <si>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</si>
  <si>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</si>
  <si>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</si>
  <si>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</si>
  <si>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</si>
  <si>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</si>
  <si>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</si>
  <si>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</si>
  <si>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</si>
  <si>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</si>
  <si>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</si>
  <si>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</si>
  <si>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</si>
  <si>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</si>
  <si>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</si>
  <si>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</si>
  <si>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</si>
  <si>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</si>
  <si>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</si>
  <si>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</si>
  <si>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</si>
  <si>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</si>
  <si>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</si>
  <si>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</si>
  <si>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</si>
  <si>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</si>
  <si>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</si>
  <si>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</si>
  <si>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</si>
  <si>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</si>
  <si>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</si>
  <si>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</si>
  <si>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</si>
  <si>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</si>
  <si>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</si>
  <si>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</si>
  <si>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</si>
  <si>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</si>
  <si>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</si>
  <si>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</si>
  <si>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</si>
  <si>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</si>
  <si>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</si>
  <si>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</si>
  <si>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</si>
  <si>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</si>
  <si>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</si>
  <si>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</si>
  <si>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</si>
  <si>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</si>
  <si>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</si>
  <si>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</si>
  <si>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</si>
  <si>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</si>
  <si>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</si>
  <si>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</si>
  <si>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</si>
  <si>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</si>
  <si>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</si>
  <si>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</si>
  <si>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</si>
  <si>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</si>
  <si>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</si>
  <si>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</si>
  <si>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</si>
  <si>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</si>
  <si>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</si>
  <si>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</si>
  <si>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</si>
  <si>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</si>
  <si>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</si>
  <si>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</si>
  <si>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</si>
  <si>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</si>
  <si>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</si>
  <si>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</si>
  <si>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</si>
  <si>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</si>
  <si>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</si>
  <si>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</si>
  <si>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</si>
  <si>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</si>
  <si>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</si>
  <si>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</si>
  <si>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</si>
  <si>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</si>
  <si>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</si>
  <si>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</si>
  <si>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</si>
  <si>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</si>
  <si>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</si>
  <si>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</si>
  <si>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</si>
  <si>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</si>
  <si>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</si>
  <si>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</si>
  <si>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</si>
  <si>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</si>
  <si>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</si>
  <si>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</si>
  <si>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</si>
  <si>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</si>
  <si>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</si>
  <si>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</si>
  <si>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</si>
  <si>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</si>
  <si>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</si>
  <si>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</si>
  <si>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</si>
  <si>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</si>
  <si>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</si>
  <si>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</si>
  <si>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</si>
  <si>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</si>
  <si>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</si>
  <si>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</si>
  <si>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</si>
  <si>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</si>
  <si>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</si>
  <si>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</si>
  <si>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</si>
  <si>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</si>
  <si>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</si>
  <si>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</si>
  <si>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</si>
  <si>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</si>
  <si>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</si>
  <si>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</si>
  <si>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</si>
  <si>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</si>
  <si>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</si>
  <si>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</si>
  <si>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</si>
  <si>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</si>
  <si>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</si>
  <si>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</si>
  <si>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</si>
  <si>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</si>
  <si>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</si>
  <si>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</si>
  <si>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</si>
  <si>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</si>
  <si>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</si>
  <si>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</si>
  <si>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</si>
  <si>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</si>
  <si>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</si>
  <si>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</si>
  <si>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</si>
  <si>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</si>
  <si>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</si>
  <si>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</si>
  <si>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</si>
  <si>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</si>
  <si>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</si>
  <si>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</si>
  <si>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</si>
  <si>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</si>
  <si>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</si>
  <si>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</si>
  <si>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</si>
  <si>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</si>
  <si>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</si>
  <si>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</si>
  <si>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</si>
  <si>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</si>
  <si>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</si>
  <si>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</si>
  <si>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</si>
  <si>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</si>
  <si>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</si>
  <si>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</si>
  <si>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</si>
  <si>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</si>
  <si>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</si>
  <si>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</si>
  <si>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</si>
  <si>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</si>
  <si>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</si>
  <si>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</si>
  <si>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</si>
  <si>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</si>
  <si>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</si>
  <si>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</si>
  <si>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</si>
  <si>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</si>
  <si>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</si>
  <si>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</si>
  <si>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</si>
  <si>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</si>
  <si>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</si>
  <si>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</si>
  <si>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</si>
  <si>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</si>
  <si>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</si>
  <si>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</si>
  <si>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</si>
  <si>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</si>
  <si>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</si>
  <si>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</si>
  <si>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</si>
  <si>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</si>
  <si>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</si>
  <si>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</si>
  <si>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</si>
  <si>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</si>
  <si>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</si>
  <si>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</si>
  <si>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</si>
  <si>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</si>
  <si>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</si>
  <si>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</si>
  <si>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</si>
  <si>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</si>
  <si>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</si>
  <si>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</si>
  <si>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</si>
  <si>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</si>
  <si>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</si>
  <si>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</si>
  <si>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</si>
  <si>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</si>
  <si>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</si>
  <si>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</si>
  <si>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</si>
  <si>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</si>
  <si>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</si>
  <si>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</si>
  <si>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</si>
  <si>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</si>
  <si>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</si>
  <si>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</si>
  <si>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</si>
  <si>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</si>
  <si>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</si>
  <si>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</si>
  <si>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</si>
  <si>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</si>
  <si>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</si>
  <si>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</si>
  <si>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</si>
  <si>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</si>
  <si>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</si>
  <si>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</si>
  <si>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</si>
  <si>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</si>
  <si>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</si>
  <si>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</si>
  <si>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</si>
  <si>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</si>
  <si>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</si>
  <si>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</si>
  <si>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</si>
  <si>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</si>
  <si>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</si>
  <si>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</si>
  <si>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</si>
  <si>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</si>
  <si>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</si>
  <si>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</si>
  <si>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</si>
  <si>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</si>
  <si>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</si>
  <si>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</si>
  <si>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</si>
  <si>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</si>
  <si>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</si>
  <si>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</si>
  <si>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</si>
  <si>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</si>
  <si>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</si>
  <si>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</si>
  <si>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</si>
  <si>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</si>
  <si>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</si>
  <si>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</si>
  <si>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</si>
  <si>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</si>
  <si>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</si>
  <si>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</si>
  <si>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</si>
  <si>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</si>
  <si>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</si>
  <si>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</si>
  <si>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</si>
  <si>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</si>
  <si>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</si>
  <si>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</si>
  <si>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</si>
  <si>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</si>
  <si>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</si>
  <si>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</si>
  <si>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</si>
  <si>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</si>
  <si>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</si>
  <si>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</si>
  <si>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</si>
  <si>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</si>
  <si>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</si>
  <si>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</si>
  <si>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</si>
  <si>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</si>
  <si>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</si>
  <si>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</si>
  <si>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</si>
  <si>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</si>
  <si>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</si>
  <si>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</si>
  <si>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</si>
  <si>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</si>
  <si>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</si>
  <si>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</si>
  <si>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</si>
  <si>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</si>
  <si>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</si>
  <si>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</si>
  <si>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</si>
  <si>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</si>
  <si>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</si>
  <si>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</si>
  <si>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</si>
  <si>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</si>
  <si>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</si>
  <si>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</si>
  <si>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</si>
  <si>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</si>
  <si>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</si>
  <si>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</si>
  <si>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</si>
  <si>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</si>
  <si>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</si>
  <si>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</si>
  <si>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</si>
  <si>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</si>
  <si>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</si>
  <si>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</si>
  <si>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</si>
  <si>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</si>
  <si>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</si>
  <si>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</si>
  <si>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</si>
  <si>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</si>
  <si>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</si>
  <si>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</si>
  <si>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</si>
  <si>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</si>
  <si>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</si>
  <si>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</si>
  <si>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</si>
  <si>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</si>
  <si>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</si>
  <si>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</si>
  <si>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</si>
  <si>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</si>
  <si>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</si>
  <si>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</si>
  <si>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</si>
  <si>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</si>
  <si>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</si>
  <si>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</si>
  <si>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</si>
  <si>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</si>
  <si>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</si>
  <si>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</si>
  <si>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</si>
  <si>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</si>
  <si>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</si>
  <si>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</si>
  <si>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</si>
  <si>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</si>
  <si>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</si>
  <si>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</si>
  <si>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</si>
  <si>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</si>
  <si>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</si>
  <si>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</si>
  <si>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</si>
  <si>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</si>
  <si>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</si>
  <si>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</si>
  <si>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</si>
  <si>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</si>
  <si>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</si>
  <si>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</si>
  <si>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</si>
  <si>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</si>
  <si>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</si>
  <si>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</si>
  <si>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</si>
  <si>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</si>
  <si>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</si>
  <si>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</si>
  <si>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</si>
  <si>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</si>
  <si>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</si>
  <si>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</si>
  <si>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</si>
  <si>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</si>
  <si>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</si>
  <si>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</si>
  <si>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</si>
  <si>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</si>
  <si>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</si>
  <si>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</si>
  <si>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</si>
  <si>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</si>
  <si>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</si>
  <si>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</si>
  <si>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</si>
  <si>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</si>
  <si>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</si>
  <si>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</si>
  <si>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</si>
  <si>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</si>
  <si>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</si>
  <si>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</si>
  <si>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</si>
  <si>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</si>
  <si>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</si>
  <si>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</si>
  <si>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</si>
  <si>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</si>
  <si>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</si>
  <si>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</si>
  <si>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</si>
  <si>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</si>
  <si>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</si>
  <si>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</si>
  <si>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</si>
  <si>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</si>
  <si>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</si>
  <si>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</si>
  <si>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</si>
  <si>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</si>
  <si>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</si>
  <si>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</si>
  <si>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</si>
  <si>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</si>
  <si>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</si>
  <si>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</si>
  <si>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</si>
  <si>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</si>
  <si>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</si>
  <si>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</si>
  <si>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</si>
  <si>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</si>
  <si>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</si>
  <si>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</si>
  <si>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</si>
  <si>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</si>
  <si>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</si>
  <si>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</si>
  <si>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</si>
  <si>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</si>
  <si>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</si>
  <si>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</si>
  <si>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</si>
  <si>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</si>
  <si>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</si>
  <si>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</si>
  <si>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</si>
  <si>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</si>
  <si>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</si>
  <si>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</si>
  <si>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</si>
  <si>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</si>
  <si>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</si>
  <si>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</si>
  <si>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</si>
  <si>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</si>
  <si>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</si>
  <si>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</si>
  <si>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</si>
  <si>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</si>
  <si>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</si>
  <si>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</si>
  <si>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</si>
  <si>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</si>
  <si>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</si>
  <si>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</si>
  <si>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</si>
  <si>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</si>
  <si>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</si>
  <si>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</si>
  <si>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</si>
  <si>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</si>
  <si>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</si>
  <si>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</si>
  <si>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</si>
  <si>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</si>
  <si>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</si>
  <si>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</si>
  <si>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</si>
  <si>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</si>
  <si>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</si>
  <si>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</si>
  <si>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</si>
  <si>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</si>
  <si>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</si>
  <si>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</si>
  <si>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</si>
  <si>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</si>
  <si>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</si>
  <si>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</si>
  <si>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</si>
  <si>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</si>
  <si>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</si>
  <si>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</si>
  <si>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</si>
  <si>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</si>
  <si>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</si>
  <si>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</si>
  <si>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</si>
  <si>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</si>
  <si>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</si>
  <si>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</si>
  <si>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</si>
  <si>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</si>
  <si>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</si>
  <si>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</si>
  <si>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</si>
  <si>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</si>
  <si>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</si>
  <si>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</si>
  <si>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</si>
  <si>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</si>
  <si>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</si>
  <si>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</si>
  <si>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</si>
  <si>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</si>
  <si>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</si>
  <si>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</si>
  <si>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</si>
  <si>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</si>
  <si>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</si>
  <si>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</si>
  <si>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</si>
  <si>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</si>
  <si>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</si>
  <si>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</si>
  <si>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</si>
  <si>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</si>
  <si>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</si>
  <si>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</si>
  <si>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</si>
  <si>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</si>
  <si>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</si>
  <si>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</si>
  <si>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</si>
  <si>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</si>
  <si>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</si>
  <si>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</si>
  <si>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</si>
  <si>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</si>
  <si>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</si>
  <si>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</si>
  <si>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</si>
  <si>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</si>
  <si>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</si>
  <si>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</si>
  <si>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</si>
  <si>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</si>
  <si>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</si>
  <si>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</si>
  <si>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</si>
  <si>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</si>
  <si>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</si>
  <si>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</si>
  <si>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</si>
  <si>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</si>
  <si>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</si>
  <si>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</si>
  <si>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</si>
  <si>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</si>
  <si>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</si>
  <si>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</si>
  <si>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</si>
  <si>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</si>
  <si>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</si>
  <si>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</si>
  <si>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</si>
  <si>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</si>
  <si>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</si>
  <si>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</si>
  <si>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</si>
  <si>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</si>
  <si>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</si>
  <si>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</si>
  <si>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</si>
  <si>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</si>
  <si>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</si>
  <si>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</si>
  <si>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</si>
  <si>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</si>
  <si>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</si>
  <si>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</si>
  <si>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</si>
  <si>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</si>
  <si>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</si>
  <si>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</si>
  <si>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</si>
  <si>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</si>
  <si>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</si>
  <si>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</si>
  <si>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</si>
  <si>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</si>
  <si>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</si>
  <si>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</si>
  <si>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</si>
  <si>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</si>
  <si>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</si>
  <si>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</si>
  <si>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</si>
  <si>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</si>
  <si>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</si>
  <si>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</si>
  <si>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</si>
  <si>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</si>
  <si>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</si>
  <si>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</si>
  <si>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</si>
  <si>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</si>
  <si>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</si>
  <si>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</si>
  <si>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</si>
  <si>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</si>
  <si>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</si>
  <si>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</si>
  <si>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</si>
  <si>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</si>
  <si>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</si>
  <si>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</si>
  <si>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</si>
  <si>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</si>
  <si>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</si>
  <si>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</si>
  <si>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</si>
  <si>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</si>
  <si>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</si>
  <si>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</si>
  <si>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</si>
  <si>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</si>
  <si>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</si>
  <si>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</si>
  <si>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</si>
  <si>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</si>
  <si>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</si>
  <si>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</si>
  <si>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</si>
  <si>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</si>
  <si>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</si>
  <si>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</si>
  <si>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</si>
  <si>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</si>
  <si>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</si>
  <si>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</si>
  <si>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</si>
  <si>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</si>
  <si>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</si>
  <si>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</si>
  <si>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</si>
  <si>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</si>
  <si>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</si>
  <si>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</si>
  <si>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</si>
  <si>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</si>
  <si>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</si>
  <si>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</si>
  <si>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</si>
  <si>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</si>
  <si>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</si>
  <si>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</si>
  <si>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</si>
  <si>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</si>
  <si>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</si>
  <si>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</si>
  <si>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</si>
  <si>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</si>
  <si>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</si>
  <si>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</si>
  <si>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</si>
  <si>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</si>
  <si>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</si>
  <si>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</si>
  <si>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</si>
  <si>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</si>
  <si>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</si>
  <si>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</si>
  <si>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</si>
  <si>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</si>
  <si>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</si>
  <si>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</si>
  <si>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</si>
  <si>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</si>
  <si>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</si>
  <si>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</si>
  <si>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</si>
  <si>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</si>
  <si>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</si>
  <si>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</si>
  <si>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</si>
  <si>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</si>
  <si>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</si>
  <si>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</si>
  <si>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</si>
  <si>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</si>
  <si>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</si>
  <si>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</si>
  <si>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</si>
  <si>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</si>
  <si>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</si>
  <si>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</si>
  <si>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</si>
  <si>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</si>
  <si>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</si>
  <si>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</si>
  <si>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</si>
  <si>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</si>
  <si>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</si>
  <si>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</si>
  <si>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</si>
  <si>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</si>
  <si>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</si>
  <si>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</si>
  <si>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</si>
  <si>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</si>
  <si>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</si>
  <si>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</si>
  <si>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</si>
  <si>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</si>
  <si>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</si>
  <si>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</si>
  <si>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</si>
  <si>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</si>
  <si>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</si>
  <si>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</si>
  <si>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</si>
  <si>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</si>
  <si>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</si>
  <si>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</si>
  <si>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</si>
  <si>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</si>
  <si>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</si>
  <si>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</si>
  <si>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</si>
  <si>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</si>
  <si>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</si>
  <si>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</si>
  <si>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</si>
  <si>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</si>
  <si>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</si>
  <si>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</si>
  <si>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</si>
  <si>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</si>
  <si>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</si>
  <si>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</si>
  <si>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</si>
  <si>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</si>
  <si>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</si>
  <si>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</si>
  <si>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</si>
  <si>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</si>
  <si>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</si>
  <si>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</si>
  <si>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</si>
  <si>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</si>
  <si>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</si>
  <si>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</si>
  <si>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</si>
  <si>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</si>
  <si>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</si>
  <si>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</si>
  <si>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</si>
  <si>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</si>
  <si>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</si>
  <si>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</si>
  <si>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</si>
  <si>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</si>
  <si>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</si>
  <si>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</si>
  <si>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</si>
  <si>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</si>
  <si>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</si>
  <si>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</si>
  <si>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</si>
  <si>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</si>
  <si>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</si>
  <si>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</si>
  <si>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</si>
  <si>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</si>
  <si>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</si>
  <si>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</si>
  <si>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</si>
  <si>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</si>
  <si>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</si>
  <si>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</si>
  <si>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</si>
  <si>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</si>
  <si>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</si>
  <si>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</si>
  <si>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</si>
  <si>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</si>
  <si>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</si>
  <si>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</si>
  <si>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</si>
  <si>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</si>
  <si>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</si>
  <si>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</si>
  <si>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</si>
  <si>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</si>
  <si>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</si>
  <si>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</si>
  <si>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</si>
  <si>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</si>
  <si>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</si>
  <si>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</si>
  <si>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</si>
  <si>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</si>
  <si>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</si>
  <si>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</si>
  <si>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</si>
  <si>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</si>
  <si>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</si>
  <si>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</si>
  <si>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</si>
  <si>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</si>
  <si>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</si>
  <si>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</si>
  <si>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</si>
  <si>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</si>
  <si>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</si>
  <si>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</si>
  <si>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</si>
  <si>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</si>
  <si>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</si>
  <si>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</si>
  <si>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</si>
  <si>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</si>
  <si>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</si>
  <si>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</si>
  <si>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</si>
  <si>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</si>
  <si>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</si>
  <si>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</si>
  <si>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</si>
  <si>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</si>
  <si>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</si>
  <si>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</si>
  <si>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</si>
  <si>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</si>
  <si>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</si>
  <si>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</si>
  <si>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</si>
  <si>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</si>
  <si>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</si>
  <si>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</si>
  <si>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</si>
  <si>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</si>
  <si>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</si>
  <si>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</si>
  <si>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</si>
  <si>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</si>
  <si>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</si>
  <si>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</si>
  <si>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</si>
  <si>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</si>
  <si>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</si>
  <si>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</si>
  <si>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</si>
  <si>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</si>
  <si>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</si>
  <si>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</si>
  <si>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</si>
  <si>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</si>
  <si>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</si>
  <si>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</si>
  <si>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</si>
  <si>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</si>
  <si>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</si>
  <si>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</si>
  <si>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</si>
  <si>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</si>
  <si>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</si>
  <si>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</si>
  <si>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</si>
  <si>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</si>
  <si>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</si>
  <si>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</si>
  <si>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</si>
  <si>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</si>
  <si>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</si>
  <si>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</si>
  <si>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</si>
  <si>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</si>
  <si>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</si>
  <si>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</si>
  <si>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</si>
  <si>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</si>
  <si>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</si>
  <si>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</si>
  <si>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</si>
  <si>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</si>
  <si>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</si>
  <si>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</si>
  <si>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</si>
  <si>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</si>
  <si>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</si>
  <si>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</si>
  <si>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</si>
  <si>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</si>
  <si>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</si>
  <si>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</si>
  <si>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</si>
  <si>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</si>
  <si>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</si>
  <si>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</si>
  <si>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</si>
  <si>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</si>
  <si>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</si>
  <si>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</si>
  <si>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</si>
  <si>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</si>
  <si>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</si>
  <si>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</si>
  <si>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</si>
  <si>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</si>
  <si>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</si>
  <si>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</si>
  <si>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</si>
  <si>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</si>
  <si>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</si>
  <si>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</si>
  <si>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</si>
  <si>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</si>
  <si>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</si>
  <si>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</si>
  <si>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</si>
  <si>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</si>
  <si>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</si>
  <si>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</si>
  <si>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</si>
  <si>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</si>
  <si>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</si>
  <si>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</si>
  <si>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</si>
  <si>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</si>
  <si>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</si>
  <si>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</si>
  <si>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</si>
  <si>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</si>
  <si>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</si>
  <si>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</si>
  <si>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</si>
  <si>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</si>
  <si>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</si>
  <si>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</si>
  <si>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</si>
  <si>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</si>
  <si>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</si>
  <si>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</si>
  <si>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</si>
  <si>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</si>
  <si>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</si>
  <si>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</si>
  <si>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</si>
  <si>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</si>
  <si>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</si>
  <si>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</si>
  <si>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</si>
  <si>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</si>
  <si>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</si>
  <si>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</si>
  <si>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</si>
  <si>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</si>
  <si>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</si>
  <si>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</si>
  <si>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</si>
  <si>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</si>
  <si>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</si>
  <si>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</si>
  <si>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</si>
  <si>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</si>
  <si>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</si>
  <si>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</si>
  <si>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</si>
  <si>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</si>
  <si>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</si>
  <si>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</si>
  <si>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</si>
  <si>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</si>
  <si>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</si>
  <si>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</si>
  <si>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</si>
  <si>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</si>
  <si>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</si>
  <si>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</si>
  <si>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</si>
  <si>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</si>
  <si>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</si>
  <si>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</si>
  <si>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</si>
  <si>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</si>
  <si>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</si>
  <si>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</si>
  <si>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</si>
  <si>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</si>
  <si>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</si>
  <si>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</si>
  <si>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</si>
  <si>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</si>
  <si>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</si>
  <si>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</si>
  <si>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</si>
  <si>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</si>
  <si>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</si>
  <si>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</si>
  <si>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</si>
  <si>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</si>
  <si>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</si>
  <si>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</si>
  <si>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</si>
  <si>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</si>
  <si>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</si>
  <si>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</si>
  <si>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</si>
  <si>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</si>
  <si>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</si>
  <si>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</si>
  <si>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</si>
  <si>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</si>
  <si>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</si>
  <si>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</si>
  <si>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</si>
  <si>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</si>
  <si>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</si>
  <si>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</si>
  <si>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</si>
  <si>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</si>
  <si>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</si>
  <si>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</si>
  <si>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</si>
  <si>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</si>
  <si>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</si>
  <si>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</si>
  <si>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</si>
  <si>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</si>
  <si>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</si>
  <si>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</si>
  <si>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</si>
  <si>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</si>
  <si>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</si>
  <si>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</si>
  <si>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</si>
  <si>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</si>
  <si>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</si>
  <si>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</si>
  <si>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</si>
  <si>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</si>
  <si>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</si>
  <si>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</si>
  <si>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</si>
  <si>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</si>
  <si>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</si>
  <si>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</si>
  <si>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</si>
  <si>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</si>
  <si>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</si>
  <si>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</si>
  <si>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</si>
  <si>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</si>
  <si>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</si>
  <si>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</si>
  <si>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</si>
  <si>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</si>
  <si>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</si>
  <si>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</si>
  <si>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</si>
  <si>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</si>
  <si>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</si>
  <si>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</si>
  <si>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</si>
  <si>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</si>
  <si>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</si>
  <si>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</si>
  <si>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</si>
  <si>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</si>
  <si>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</si>
  <si>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</si>
  <si>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</si>
  <si>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</si>
  <si>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</si>
  <si>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</si>
  <si>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</si>
  <si>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</si>
  <si>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</si>
  <si>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</si>
  <si>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</si>
  <si>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</si>
  <si>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</si>
  <si>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</si>
  <si>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</si>
  <si>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</si>
  <si>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</si>
  <si>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</si>
  <si>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</si>
  <si>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</si>
  <si>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</si>
  <si>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</si>
  <si>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</si>
  <si>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</si>
  <si>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</si>
  <si>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</si>
  <si>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</si>
  <si>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</si>
  <si>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</si>
  <si>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</si>
  <si>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</si>
  <si>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</si>
  <si>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</si>
  <si>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</si>
  <si>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</si>
  <si>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</si>
  <si>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</si>
  <si>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</si>
  <si>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</si>
  <si>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</si>
  <si>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</si>
  <si>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</si>
  <si>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</si>
  <si>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</si>
  <si>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</si>
  <si>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</si>
  <si>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</si>
  <si>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</si>
  <si>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</si>
  <si>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</si>
  <si>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</si>
  <si>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</si>
  <si>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</si>
  <si>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</si>
  <si>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</si>
  <si>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</si>
  <si>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</si>
  <si>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</si>
  <si>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</si>
  <si>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</si>
  <si>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</si>
  <si>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</si>
  <si>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</si>
  <si>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</si>
  <si>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</si>
  <si>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</si>
  <si>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</si>
  <si>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</si>
  <si>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</si>
  <si>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</si>
  <si>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</si>
  <si>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</si>
  <si>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</si>
  <si>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</si>
  <si>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</si>
  <si>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</si>
  <si>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</si>
  <si>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</si>
  <si>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</si>
  <si>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</si>
  <si>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</si>
  <si>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</si>
  <si>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</si>
  <si>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</si>
  <si>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</si>
  <si>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</si>
  <si>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</si>
  <si>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</si>
  <si>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</si>
  <si>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</si>
  <si>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</si>
  <si>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</si>
  <si>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</si>
  <si>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</si>
  <si>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</si>
  <si>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</si>
  <si>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</si>
  <si>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</si>
  <si>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</si>
  <si>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</si>
  <si>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</si>
  <si>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</si>
  <si>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</si>
  <si>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</si>
  <si>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</si>
  <si>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</si>
  <si>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</si>
  <si>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</si>
  <si>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</si>
  <si>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</si>
  <si>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</si>
  <si>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</si>
  <si>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</si>
  <si>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</si>
  <si>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</si>
  <si>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</si>
  <si>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</si>
  <si>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</si>
  <si>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</si>
  <si>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</si>
  <si>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</si>
  <si>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</si>
  <si>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</si>
  <si>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</si>
  <si>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</si>
  <si>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</si>
  <si>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</si>
  <si>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</si>
  <si>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</si>
  <si>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</si>
  <si>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</si>
  <si>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</si>
  <si>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</si>
  <si>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</si>
  <si>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</si>
  <si>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</si>
  <si>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</si>
  <si>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</si>
  <si>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</si>
  <si>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</si>
  <si>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</si>
  <si>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</si>
  <si>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</si>
  <si>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</si>
  <si>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</si>
  <si>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</si>
  <si>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</si>
  <si>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</si>
  <si>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</si>
  <si>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</si>
  <si>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</si>
  <si>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</si>
  <si>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</si>
  <si>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</si>
  <si>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</si>
  <si>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</si>
  <si>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</si>
  <si>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</si>
  <si>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</si>
  <si>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</si>
  <si>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</si>
  <si>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</si>
  <si>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</si>
  <si>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</si>
  <si>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</si>
  <si>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</si>
  <si>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</si>
  <si>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</si>
  <si>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</si>
  <si>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</si>
  <si>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</si>
  <si>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</si>
  <si>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</si>
  <si>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</si>
  <si>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</si>
  <si>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</si>
  <si>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</si>
  <si>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</si>
  <si>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</si>
  <si>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</si>
  <si>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</si>
  <si>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</si>
  <si>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</si>
  <si>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</si>
  <si>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</si>
  <si>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</si>
  <si>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</si>
  <si>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</si>
  <si>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</si>
  <si>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</si>
  <si>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</si>
  <si>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</si>
  <si>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</si>
  <si>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</si>
  <si>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</si>
  <si>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</si>
  <si>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</si>
  <si>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</si>
  <si>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</si>
  <si>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</si>
  <si>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</si>
  <si>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</si>
  <si>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</si>
  <si>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</si>
  <si>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</si>
  <si>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</si>
  <si>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</si>
  <si>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</si>
  <si>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</si>
  <si>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</si>
  <si>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</si>
  <si>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</si>
  <si>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</si>
  <si>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</si>
  <si>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</si>
  <si>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</si>
  <si>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</si>
  <si>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</si>
  <si>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</si>
  <si>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</si>
  <si>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</si>
  <si>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</si>
  <si>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</si>
  <si>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</si>
  <si>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</si>
  <si>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</si>
  <si>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</si>
  <si>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</si>
  <si>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</si>
  <si>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</si>
  <si>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</si>
  <si>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</si>
  <si>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</si>
  <si>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</si>
  <si>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</si>
  <si>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</si>
  <si>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</si>
  <si>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</si>
  <si>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</si>
  <si>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</si>
  <si>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</si>
  <si>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</si>
  <si>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</si>
  <si>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</si>
  <si>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</si>
  <si>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</si>
  <si>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</si>
  <si>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</si>
  <si>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</si>
  <si>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</si>
  <si>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</si>
  <si>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</si>
  <si>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</si>
  <si>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</si>
  <si>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</si>
  <si>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</si>
  <si>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</si>
  <si>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</si>
  <si>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</si>
  <si>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</si>
  <si>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</si>
  <si>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</si>
  <si>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</si>
  <si>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</si>
  <si>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</si>
  <si>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</si>
  <si>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</si>
  <si>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</si>
  <si>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</si>
  <si>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</si>
  <si>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</si>
  <si>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</si>
  <si>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</si>
  <si>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</si>
  <si>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</si>
  <si>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</si>
  <si>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</si>
  <si>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</si>
  <si>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</si>
  <si>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</si>
  <si>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</si>
  <si>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</si>
  <si>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</si>
  <si>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</si>
  <si>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</si>
  <si>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</si>
  <si>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</si>
  <si>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</si>
  <si>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</si>
  <si>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</si>
  <si>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</si>
  <si>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</si>
  <si>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</si>
  <si>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</si>
  <si>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</si>
  <si>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</si>
  <si>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</si>
  <si>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</si>
  <si>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</si>
  <si>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</si>
  <si>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</si>
  <si>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</si>
  <si>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</si>
  <si>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</si>
  <si>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</si>
  <si>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</si>
  <si>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</si>
  <si>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</si>
  <si>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</si>
  <si>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</si>
  <si>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</si>
  <si>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</si>
  <si>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</si>
  <si>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</si>
  <si>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</si>
  <si>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</si>
  <si>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</si>
  <si>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</si>
  <si>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</si>
  <si>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</si>
  <si>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</si>
  <si>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</si>
  <si>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</si>
  <si>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</si>
  <si>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</si>
  <si>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</si>
  <si>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</si>
  <si>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</si>
  <si>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</si>
  <si>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</si>
  <si>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</si>
  <si>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</si>
  <si>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</si>
  <si>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</si>
  <si>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</si>
  <si>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</si>
  <si>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</si>
  <si>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</si>
  <si>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</si>
  <si>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</si>
  <si>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</si>
  <si>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</si>
  <si>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</si>
  <si>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</si>
  <si>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</si>
  <si>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</si>
  <si>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</si>
  <si>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</si>
  <si>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</si>
  <si>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</si>
  <si>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</si>
  <si>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</si>
  <si>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</si>
  <si>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</si>
  <si>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</si>
  <si>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</si>
  <si>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</si>
  <si>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</si>
  <si>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</si>
  <si>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</si>
  <si>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</si>
  <si>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</si>
  <si>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</si>
  <si>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</si>
  <si>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</si>
  <si>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</si>
  <si>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</si>
  <si>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</si>
  <si>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</si>
  <si>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</si>
  <si>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</si>
  <si>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</si>
  <si>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</si>
  <si>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</si>
  <si>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</si>
  <si>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</si>
  <si>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</si>
  <si>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</si>
  <si>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</si>
  <si>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</si>
  <si>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</si>
  <si>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</si>
  <si>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</si>
  <si>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</si>
  <si>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</si>
  <si>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</si>
  <si>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</si>
  <si>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</si>
  <si>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</si>
  <si>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</si>
  <si>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</si>
  <si>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</si>
  <si>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</si>
  <si>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</si>
  <si>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</si>
  <si>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</si>
  <si>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</si>
  <si>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</si>
  <si>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</si>
  <si>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</si>
  <si>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</si>
  <si>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</si>
  <si>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</si>
  <si>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</si>
  <si>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</si>
  <si>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</si>
  <si>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</si>
  <si>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</si>
  <si>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</si>
  <si>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</si>
  <si>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</si>
  <si>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</si>
  <si>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</si>
  <si>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</si>
  <si>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</si>
  <si>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</si>
  <si>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</si>
  <si>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</si>
  <si>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</si>
  <si>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</si>
  <si>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</si>
  <si>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</si>
  <si>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</si>
  <si>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</si>
  <si>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</si>
  <si>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</si>
  <si>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</si>
  <si>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</si>
  <si>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</si>
  <si>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</si>
  <si>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</si>
  <si>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</si>
  <si>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</si>
  <si>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</si>
  <si>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</si>
  <si>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</si>
  <si>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</si>
  <si>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</si>
  <si>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</si>
  <si>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</si>
  <si>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</si>
  <si>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</si>
  <si>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</si>
  <si>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</si>
  <si>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</si>
  <si>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</si>
  <si>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</si>
  <si>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</si>
  <si>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</si>
  <si>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</si>
  <si>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</si>
  <si>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</si>
  <si>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</si>
  <si>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</si>
  <si>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</si>
  <si>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</si>
  <si>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</si>
  <si>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</si>
  <si>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</si>
  <si>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</si>
  <si>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</si>
  <si>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</si>
  <si>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</si>
  <si>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</si>
  <si>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</si>
  <si>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</si>
  <si>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</si>
  <si>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</si>
  <si>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</si>
  <si>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</si>
  <si>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</si>
  <si>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</si>
  <si>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</si>
  <si>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</si>
  <si>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</si>
  <si>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</si>
  <si>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</si>
  <si>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</si>
  <si>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</si>
  <si>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</si>
  <si>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</si>
  <si>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</si>
  <si>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</si>
  <si>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</si>
  <si>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</si>
  <si>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</si>
  <si>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</si>
  <si>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</si>
  <si>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</si>
  <si>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</si>
  <si>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</si>
  <si>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</si>
  <si>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</si>
  <si>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</si>
  <si>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</si>
  <si>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</si>
  <si>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</si>
  <si>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</si>
  <si>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</si>
  <si>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</si>
  <si>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</si>
  <si>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</si>
  <si>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</si>
  <si>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</si>
  <si>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</si>
  <si>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</si>
  <si>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</si>
  <si>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</si>
  <si>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</si>
  <si>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</si>
  <si>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</si>
  <si>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</si>
  <si>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</si>
  <si>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</si>
  <si>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</si>
  <si>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</si>
  <si>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</si>
  <si>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</si>
  <si>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</si>
  <si>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</si>
  <si>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</si>
  <si>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</si>
  <si>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</si>
  <si>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</si>
  <si>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</si>
  <si>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</si>
  <si>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</si>
  <si>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</si>
  <si>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</si>
  <si>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</si>
  <si>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</si>
  <si>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</si>
  <si>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</si>
  <si>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</si>
  <si>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</si>
  <si>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</si>
  <si>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</si>
  <si>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</si>
  <si>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</si>
  <si>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</si>
  <si>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</si>
  <si>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</si>
  <si>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</si>
  <si>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</si>
  <si>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</si>
  <si>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</si>
  <si>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</si>
  <si>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</si>
  <si>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</si>
  <si>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</si>
  <si>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</si>
  <si>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</si>
  <si>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</si>
  <si>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</si>
  <si>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</si>
  <si>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</si>
  <si>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</si>
  <si>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</si>
  <si>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</si>
  <si>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</si>
  <si>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</si>
  <si>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</si>
  <si>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</si>
  <si>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</si>
  <si>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</si>
  <si>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</si>
  <si>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</si>
  <si>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</si>
  <si>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</si>
  <si>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</si>
  <si>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</si>
  <si>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</si>
  <si>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</si>
  <si>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</si>
  <si>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</si>
  <si>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</si>
  <si>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</si>
  <si>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</si>
  <si>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</si>
  <si>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</si>
  <si>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</si>
  <si>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</si>
  <si>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</si>
  <si>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</si>
  <si>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</si>
  <si>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</si>
  <si>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</si>
  <si>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</si>
  <si>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</si>
  <si>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</si>
  <si>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</si>
  <si>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</si>
  <si>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</si>
  <si>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</si>
  <si>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</si>
  <si>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</si>
  <si>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</si>
  <si>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</si>
  <si>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</si>
  <si>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</si>
  <si>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</si>
  <si>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</si>
  <si>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</si>
  <si>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</si>
  <si>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</si>
  <si>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</si>
  <si>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</si>
  <si>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</si>
  <si>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</si>
  <si>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</si>
  <si>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</si>
  <si>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</si>
  <si>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</si>
  <si>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</si>
  <si>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</si>
  <si>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</si>
  <si>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</si>
  <si>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</si>
  <si>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</si>
  <si>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</si>
  <si>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</si>
  <si>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</si>
  <si>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</si>
  <si>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</si>
  <si>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</si>
  <si>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</si>
  <si>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</si>
  <si>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</si>
  <si>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</si>
  <si>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</si>
  <si>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</si>
  <si>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</si>
  <si>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</si>
  <si>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</si>
  <si>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</si>
  <si>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</si>
  <si>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</si>
  <si>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</si>
  <si>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</si>
  <si>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</si>
  <si>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</si>
  <si>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</si>
  <si>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</si>
  <si>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</si>
  <si>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</si>
  <si>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</si>
  <si>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</si>
  <si>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</si>
  <si>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</si>
  <si>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</si>
  <si>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</si>
  <si>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</si>
  <si>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</si>
  <si>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</si>
  <si>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</si>
  <si>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</si>
  <si>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</si>
  <si>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</si>
  <si>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</si>
  <si>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</si>
  <si>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</si>
  <si>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</si>
  <si>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</si>
  <si>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</si>
  <si>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</si>
  <si>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</si>
  <si>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</si>
  <si>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</si>
  <si>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</si>
  <si>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</si>
  <si>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</si>
  <si>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</si>
  <si>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</si>
  <si>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</si>
  <si>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</si>
  <si>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</si>
  <si>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</si>
  <si>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</si>
  <si>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</si>
  <si>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</si>
  <si>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</si>
  <si>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</si>
  <si>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</si>
  <si>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</si>
  <si>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</si>
  <si>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</si>
  <si>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</si>
  <si>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</si>
  <si>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</si>
  <si>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</si>
  <si>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</si>
  <si>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</si>
  <si>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</si>
  <si>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</si>
  <si>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</si>
  <si>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</si>
  <si>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</si>
  <si>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</si>
  <si>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</si>
  <si>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</si>
  <si>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</si>
  <si>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</si>
  <si>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</si>
  <si>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</si>
  <si>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</si>
  <si>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</si>
  <si>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</si>
  <si>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</si>
  <si>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</si>
  <si>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</si>
  <si>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</si>
  <si>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</si>
  <si>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</si>
  <si>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</si>
  <si>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</si>
  <si>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</si>
  <si>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</si>
  <si>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</si>
  <si>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</si>
  <si>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</si>
  <si>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</si>
  <si>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</si>
  <si>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</si>
  <si>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</si>
  <si>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</si>
  <si>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</si>
  <si>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</si>
  <si>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</si>
  <si>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</si>
  <si>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</si>
  <si>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</si>
  <si>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</si>
  <si>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</si>
  <si>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</si>
  <si>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</si>
  <si>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</si>
  <si>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</si>
  <si>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</si>
  <si>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</si>
  <si>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</si>
  <si>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</si>
  <si>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</si>
  <si>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</si>
  <si>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</si>
  <si>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</si>
  <si>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</si>
  <si>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</si>
  <si>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</si>
  <si>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</si>
  <si>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</si>
  <si>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</si>
  <si>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</si>
  <si>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</si>
  <si>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</si>
  <si>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</si>
  <si>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</si>
  <si>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</si>
  <si>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</si>
  <si>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</si>
  <si>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</si>
  <si>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</si>
  <si>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</si>
  <si>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</si>
  <si>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</si>
  <si>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</si>
  <si>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</si>
  <si>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</si>
  <si>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</si>
  <si>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</si>
  <si>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</si>
  <si>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</si>
  <si>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</si>
  <si>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</si>
  <si>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</si>
  <si>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</si>
  <si>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</si>
  <si>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</si>
  <si>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</si>
  <si>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</si>
  <si>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</si>
  <si>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</si>
  <si>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</si>
  <si>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</si>
  <si>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</si>
  <si>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</si>
  <si>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</si>
  <si>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</si>
  <si>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</si>
  <si>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</si>
  <si>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</si>
  <si>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</si>
  <si>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</si>
  <si>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</si>
  <si>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</si>
  <si>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</si>
  <si>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</si>
  <si>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</si>
  <si>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</si>
  <si>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</si>
  <si>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</si>
  <si>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</si>
  <si>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</si>
  <si>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</si>
  <si>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</si>
  <si>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</si>
  <si>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</si>
  <si>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</si>
  <si>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</si>
  <si>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</si>
  <si>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</si>
  <si>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</si>
  <si>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</si>
  <si>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</si>
  <si>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</si>
  <si>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</si>
  <si>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</si>
  <si>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</si>
  <si>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</si>
  <si>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</si>
  <si>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</si>
  <si>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</si>
  <si>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</si>
  <si>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</si>
  <si>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</si>
  <si>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</si>
  <si>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</si>
  <si>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</si>
  <si>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</si>
  <si>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</si>
  <si>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</si>
  <si>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</si>
  <si>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</si>
  <si>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</si>
  <si>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</si>
  <si>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</si>
  <si>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</si>
  <si>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</si>
  <si>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</si>
  <si>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</si>
  <si>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</si>
  <si>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</si>
  <si>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</si>
  <si>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</si>
  <si>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</si>
  <si>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</si>
  <si>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</si>
  <si>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</si>
  <si>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</si>
  <si>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</si>
  <si>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</si>
  <si>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</si>
  <si>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</si>
  <si>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</si>
  <si>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</si>
  <si>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</si>
  <si>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</si>
  <si>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</si>
  <si>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</si>
  <si>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</si>
  <si>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</si>
  <si>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</si>
  <si>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</si>
  <si>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</si>
  <si>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</si>
  <si>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</si>
  <si>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</si>
  <si>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</si>
  <si>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</si>
  <si>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</si>
  <si>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</si>
  <si>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</si>
  <si>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</si>
  <si>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</si>
  <si>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</si>
  <si>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</si>
  <si>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</si>
  <si>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</si>
  <si>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</si>
  <si>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</si>
  <si>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</si>
  <si>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</si>
  <si>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</si>
  <si>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</si>
  <si>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</si>
  <si>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</si>
  <si>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</si>
  <si>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</si>
  <si>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</si>
  <si>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</si>
  <si>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</si>
  <si>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</si>
  <si>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</si>
  <si>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</si>
  <si>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</si>
  <si>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</si>
  <si>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</si>
  <si>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</si>
  <si>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</si>
  <si>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</si>
  <si>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</si>
  <si>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</si>
  <si>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</si>
  <si>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</si>
  <si>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</si>
  <si>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</si>
  <si>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</si>
  <si>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</si>
  <si>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</si>
  <si>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</si>
  <si>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</si>
  <si>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</si>
  <si>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</si>
  <si>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</si>
  <si>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</si>
  <si>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</si>
  <si>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</si>
  <si>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</si>
  <si>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</si>
  <si>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</si>
  <si>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</si>
  <si>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</si>
  <si>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</si>
  <si>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</si>
  <si>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</si>
  <si>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</si>
  <si>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</si>
  <si>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</si>
  <si>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</si>
  <si>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</si>
  <si>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</si>
  <si>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</si>
  <si>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</si>
  <si>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</si>
  <si>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</si>
  <si>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</si>
  <si>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</si>
  <si>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</si>
  <si>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</si>
  <si>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</si>
  <si>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</si>
  <si>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</si>
  <si>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</si>
  <si>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</si>
  <si>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</si>
  <si>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</si>
  <si>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</si>
  <si>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</si>
  <si>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</si>
  <si>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</si>
  <si>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</si>
  <si>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</si>
  <si>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</si>
  <si>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</si>
  <si>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</si>
  <si>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</si>
  <si>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</si>
  <si>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</si>
  <si>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</si>
  <si>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</si>
  <si>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</si>
  <si>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</si>
  <si>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</si>
  <si>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</si>
  <si>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</si>
  <si>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</si>
  <si>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</si>
  <si>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</si>
  <si>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</si>
  <si>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</si>
  <si>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</si>
  <si>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</si>
  <si>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</si>
  <si>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</si>
  <si>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</si>
  <si>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</si>
  <si>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</si>
  <si>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</si>
  <si>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</si>
  <si>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</si>
  <si>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</si>
  <si>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</si>
  <si>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</si>
  <si>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</si>
  <si>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</si>
  <si>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</si>
  <si>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</si>
  <si>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</si>
  <si>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</si>
  <si>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</si>
  <si>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</si>
  <si>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</si>
  <si>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</si>
  <si>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</si>
  <si>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</si>
  <si>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</si>
  <si>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</si>
  <si>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</si>
  <si>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</si>
  <si>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</si>
  <si>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</si>
  <si>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</si>
  <si>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</si>
  <si>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</si>
  <si>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</si>
  <si>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</si>
  <si>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</si>
  <si>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</si>
  <si>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</si>
  <si>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</si>
  <si>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</si>
  <si>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</si>
  <si>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</si>
  <si>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</si>
  <si>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</si>
  <si>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</si>
  <si>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</si>
  <si>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</si>
  <si>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</si>
  <si>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</si>
  <si>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</si>
  <si>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</si>
  <si>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</si>
  <si>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</si>
  <si>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</si>
  <si>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</si>
  <si>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</si>
  <si>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</si>
  <si>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</si>
  <si>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</si>
  <si>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</si>
  <si>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</si>
  <si>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</si>
  <si>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</si>
  <si>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</si>
  <si>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</si>
  <si>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</si>
  <si>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</si>
  <si>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</si>
  <si>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</si>
  <si>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</si>
  <si>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</si>
  <si>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</si>
  <si>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</si>
  <si>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</si>
  <si>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</si>
  <si>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</si>
  <si>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</si>
  <si>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</si>
  <si>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</si>
  <si>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</si>
  <si>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</si>
  <si>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</si>
  <si>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</si>
  <si>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</si>
  <si>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</si>
  <si>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</si>
  <si>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</si>
  <si>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</si>
  <si>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</si>
  <si>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</si>
  <si>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</si>
  <si>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</si>
  <si>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</si>
  <si>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</si>
  <si>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</si>
  <si>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</si>
  <si>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</si>
  <si>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</si>
  <si>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</si>
  <si>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</si>
  <si>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</si>
  <si>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</si>
  <si>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</si>
  <si>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</si>
  <si>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</si>
  <si>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</si>
  <si>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</si>
  <si>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</si>
  <si>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</si>
  <si>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</si>
  <si>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</si>
  <si>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</si>
  <si>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</si>
  <si>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</si>
  <si>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</si>
  <si>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</si>
  <si>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</si>
  <si>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</si>
  <si>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</si>
  <si>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</si>
  <si>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</si>
  <si>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</si>
  <si>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</si>
  <si>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</si>
  <si>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</si>
  <si>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</si>
  <si>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</si>
  <si>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</si>
  <si>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</si>
  <si>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</si>
  <si>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</si>
  <si>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</si>
  <si>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</si>
  <si>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</si>
  <si>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</si>
  <si>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</si>
  <si>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</si>
  <si>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</si>
  <si>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</si>
  <si>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</si>
  <si>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</si>
  <si>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</si>
  <si>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</si>
  <si>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</si>
  <si>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</si>
  <si>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</si>
  <si>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</si>
  <si>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</si>
  <si>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</si>
  <si>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</si>
  <si>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</si>
  <si>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</si>
  <si>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</si>
  <si>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</si>
  <si>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</si>
  <si>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</si>
  <si>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</si>
  <si>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</si>
  <si>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</si>
  <si>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</si>
  <si>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</si>
  <si>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</si>
  <si>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</si>
  <si>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</si>
  <si>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</si>
  <si>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</si>
  <si>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</si>
  <si>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</si>
  <si>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</si>
  <si>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</si>
  <si>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</si>
  <si>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</si>
  <si>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</si>
  <si>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</si>
  <si>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</si>
  <si>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</si>
  <si>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</si>
  <si>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</si>
  <si>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</si>
  <si>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</si>
  <si>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</si>
  <si>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</si>
  <si>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</si>
  <si>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</si>
  <si>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</si>
  <si>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</si>
  <si>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</si>
  <si>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</si>
  <si>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</si>
  <si>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</si>
  <si>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</si>
  <si>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</si>
  <si>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</si>
  <si>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</si>
  <si>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</si>
  <si>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</si>
  <si>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</si>
  <si>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</si>
  <si>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</si>
  <si>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</si>
  <si>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</si>
  <si>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</si>
  <si>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</si>
  <si>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</si>
  <si>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</si>
  <si>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</si>
  <si>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</si>
  <si>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</si>
  <si>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</si>
  <si>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</si>
  <si>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</si>
  <si>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</si>
  <si>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</si>
  <si>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</si>
  <si>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</si>
  <si>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</si>
  <si>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</si>
  <si>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</si>
  <si>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</si>
  <si>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</si>
  <si>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</si>
  <si>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</si>
  <si>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</si>
  <si>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</si>
  <si>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</si>
  <si>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</si>
  <si>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</si>
  <si>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</si>
  <si>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</si>
  <si>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</si>
  <si>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</si>
  <si>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</si>
  <si>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</si>
  <si>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</si>
  <si>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</si>
  <si>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</si>
  <si>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</si>
  <si>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</si>
  <si>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</si>
  <si>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</si>
  <si>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</si>
  <si>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</si>
  <si>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</si>
  <si>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</si>
  <si>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</si>
  <si>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</si>
  <si>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</si>
  <si>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</si>
  <si>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</si>
  <si>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</si>
  <si>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</si>
  <si>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</si>
  <si>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</si>
  <si>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</si>
  <si>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</si>
  <si>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</si>
  <si>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</si>
  <si>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</si>
  <si>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</si>
  <si>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</si>
  <si>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</si>
  <si>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</si>
  <si>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</si>
  <si>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</si>
  <si>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</si>
  <si>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</si>
  <si>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</si>
  <si>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</si>
  <si>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</si>
  <si>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</si>
  <si>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</si>
  <si>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</si>
  <si>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</si>
  <si>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</si>
  <si>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</si>
  <si>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</si>
  <si>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</si>
  <si>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</si>
  <si>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</si>
  <si>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</si>
  <si>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</si>
  <si>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</si>
  <si>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</si>
  <si>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</si>
  <si>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</si>
  <si>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</si>
  <si>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</si>
  <si>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</si>
  <si>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</si>
  <si>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</si>
  <si>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</si>
  <si>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</si>
  <si>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</si>
  <si>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</si>
  <si>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</si>
  <si>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</si>
  <si>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</si>
  <si>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</si>
  <si>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</si>
  <si>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</si>
  <si>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</si>
  <si>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</si>
  <si>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</si>
  <si>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</si>
  <si>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</si>
  <si>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</si>
  <si>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</si>
  <si>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</si>
  <si>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</si>
  <si>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</si>
  <si>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</si>
  <si>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</si>
  <si>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</si>
  <si>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</si>
  <si>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</si>
  <si>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</si>
  <si>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</si>
  <si>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</si>
  <si>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</si>
  <si>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</si>
  <si>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</si>
  <si>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</si>
  <si>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</si>
  <si>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</si>
  <si>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</si>
  <si>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</si>
  <si>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</si>
  <si>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</si>
  <si>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</si>
  <si>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</si>
  <si>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</si>
  <si>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</si>
  <si>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</si>
  <si>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</si>
  <si>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</si>
  <si>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</si>
  <si>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</si>
  <si>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</si>
  <si>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</si>
  <si>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</si>
  <si>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</si>
  <si>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</si>
  <si>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</si>
  <si>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</si>
  <si>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</si>
  <si>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</si>
  <si>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</si>
  <si>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</si>
  <si>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</si>
  <si>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</si>
  <si>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</si>
  <si>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</si>
  <si>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</si>
  <si>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</si>
  <si>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</si>
  <si>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</si>
  <si>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</si>
  <si>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</si>
  <si>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</si>
  <si>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</si>
  <si>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</si>
  <si>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</si>
  <si>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</si>
  <si>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</si>
  <si>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</si>
  <si>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</si>
  <si>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</si>
  <si>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</si>
  <si>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</si>
  <si>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</si>
  <si>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</si>
  <si>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</si>
  <si>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</si>
  <si>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</si>
  <si>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</si>
  <si>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</si>
  <si>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</si>
  <si>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</si>
  <si>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</si>
  <si>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</si>
  <si>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</si>
  <si>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</si>
  <si>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</si>
  <si>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</si>
  <si>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</si>
  <si>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</si>
  <si>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</si>
  <si>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</si>
  <si>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</si>
  <si>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</si>
  <si>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</si>
  <si>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</si>
  <si>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</si>
  <si>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</si>
  <si>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</si>
  <si>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</si>
  <si>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</si>
  <si>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</si>
  <si>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</si>
  <si>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</si>
  <si>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</si>
  <si>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</si>
  <si>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</si>
  <si>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</si>
  <si>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</si>
  <si>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</si>
  <si>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</si>
  <si>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</si>
  <si>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</si>
  <si>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</si>
  <si>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</si>
  <si>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</si>
  <si>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</si>
  <si>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</si>
  <si>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</si>
  <si>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</si>
  <si>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</si>
  <si>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</si>
  <si>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</si>
  <si>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</si>
  <si>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</si>
  <si>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</si>
  <si>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</si>
  <si>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</si>
  <si>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</si>
  <si>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</si>
  <si>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</si>
  <si>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</si>
  <si>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</si>
  <si>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</si>
  <si>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</si>
  <si>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</si>
  <si>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</si>
  <si>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</si>
  <si>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</si>
  <si>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</si>
  <si>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</si>
  <si>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</si>
  <si>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</si>
  <si>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</si>
  <si>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</si>
  <si>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</si>
  <si>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</si>
  <si>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</si>
  <si>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</si>
  <si>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</si>
  <si>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</si>
  <si>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</si>
  <si>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</si>
  <si>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</si>
  <si>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</si>
  <si>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</si>
  <si>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</si>
  <si>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</si>
  <si>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</si>
  <si>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</si>
  <si>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</si>
  <si>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</si>
  <si>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</si>
  <si>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</si>
  <si>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</si>
  <si>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</si>
  <si>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</si>
  <si>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</si>
  <si>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</si>
  <si>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</si>
  <si>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</si>
  <si>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</si>
  <si>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</si>
  <si>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</si>
  <si>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</si>
  <si>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</si>
  <si>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</si>
  <si>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</si>
  <si>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</si>
  <si>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</si>
  <si>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</si>
  <si>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</si>
  <si>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</si>
  <si>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</si>
  <si>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</si>
  <si>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</si>
  <si>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</si>
  <si>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</si>
  <si>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</si>
  <si>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</si>
  <si>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</si>
  <si>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</si>
  <si>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</si>
  <si>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</si>
  <si>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</si>
  <si>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</si>
  <si>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</si>
  <si>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</si>
  <si>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</si>
  <si>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</si>
  <si>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</si>
  <si>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</si>
  <si>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</si>
  <si>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</si>
  <si>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</si>
  <si>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</si>
  <si>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</si>
  <si>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</si>
  <si>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</si>
  <si>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</si>
  <si>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</si>
  <si>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</si>
  <si>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</si>
  <si>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</si>
  <si>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</si>
  <si>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</si>
  <si>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</si>
  <si>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</si>
  <si>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</si>
  <si>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</si>
  <si>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</si>
  <si>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</si>
  <si>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</si>
  <si>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</si>
  <si>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</si>
  <si>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</si>
  <si>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</si>
  <si>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</si>
  <si>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</si>
  <si>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</si>
  <si>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</si>
  <si>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</si>
  <si>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</si>
  <si>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</si>
  <si>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</si>
  <si>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</si>
  <si>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</si>
  <si>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</si>
  <si>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</si>
  <si>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</si>
  <si>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</si>
  <si>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</si>
  <si>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</si>
  <si>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</si>
  <si>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</si>
  <si>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</si>
  <si>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</si>
  <si>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</si>
  <si>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</si>
  <si>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</si>
  <si>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</si>
  <si>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</si>
  <si>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</si>
  <si>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</si>
  <si>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</si>
  <si>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</si>
  <si>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</si>
  <si>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</si>
  <si>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</si>
  <si>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</si>
  <si>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</si>
  <si>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</si>
  <si>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</si>
  <si>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</si>
  <si>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</si>
  <si>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</si>
  <si>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</si>
  <si>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</si>
  <si>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</si>
  <si>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</si>
  <si>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</si>
  <si>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</si>
  <si>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</si>
  <si>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</si>
  <si>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</si>
  <si>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</si>
  <si>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</si>
  <si>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</si>
  <si>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</si>
  <si>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</si>
  <si>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</si>
  <si>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</si>
  <si>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</si>
  <si>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</si>
  <si>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</si>
  <si>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</si>
  <si>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</si>
  <si>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</si>
  <si>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</si>
  <si>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</si>
  <si>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</si>
  <si>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</si>
  <si>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</si>
  <si>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</si>
  <si>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</si>
  <si>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</si>
  <si>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</si>
  <si>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</si>
  <si>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</si>
  <si>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</si>
  <si>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</si>
  <si>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</si>
  <si>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</si>
  <si>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</si>
  <si>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</si>
  <si>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</si>
  <si>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</si>
  <si>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</si>
  <si>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</si>
  <si>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</si>
  <si>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</si>
  <si>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</si>
  <si>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</si>
  <si>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</si>
  <si>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</si>
  <si>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</si>
  <si>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</si>
  <si>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</si>
  <si>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</si>
  <si>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</si>
  <si>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</si>
  <si>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</si>
  <si>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</si>
  <si>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</si>
  <si>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</si>
  <si>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</si>
  <si>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</si>
  <si>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</si>
  <si>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</si>
  <si>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</si>
  <si>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</si>
  <si>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</si>
  <si>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</si>
  <si>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</si>
  <si>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</si>
  <si>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</si>
  <si>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</si>
  <si>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</si>
  <si>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</si>
  <si>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</si>
  <si>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</si>
  <si>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</si>
  <si>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</si>
  <si>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</si>
  <si>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</si>
  <si>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</si>
  <si>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</si>
  <si>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</si>
  <si>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</si>
  <si>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</si>
  <si>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</si>
  <si>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</si>
  <si>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</si>
  <si>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</si>
  <si>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</si>
  <si>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</si>
  <si>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</si>
  <si>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</si>
  <si>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</si>
  <si>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</si>
  <si>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</si>
  <si>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</si>
  <si>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</si>
  <si>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</si>
  <si>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</si>
  <si>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</si>
  <si>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</si>
  <si>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</si>
  <si>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</si>
  <si>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</si>
  <si>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</si>
  <si>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</si>
  <si>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</si>
  <si>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</si>
  <si>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</si>
  <si>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</si>
  <si>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</si>
  <si>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</si>
  <si>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</si>
  <si>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</si>
  <si>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</si>
  <si>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</si>
  <si>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</si>
  <si>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</si>
  <si>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</si>
  <si>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</si>
  <si>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</si>
  <si>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</si>
  <si>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</si>
  <si>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</si>
  <si>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</si>
  <si>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</si>
  <si>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</si>
  <si>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</si>
  <si>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</si>
  <si>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</si>
  <si>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</si>
  <si>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</si>
  <si>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</si>
  <si>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</si>
  <si>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</si>
  <si>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</si>
  <si>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</si>
  <si>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</si>
  <si>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</si>
  <si>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</si>
  <si>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</si>
  <si>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</si>
  <si>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</si>
  <si>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</si>
  <si>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</si>
  <si>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</si>
  <si>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</si>
  <si>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</si>
  <si>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</si>
  <si>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</si>
  <si>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</si>
  <si>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</si>
  <si>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</si>
  <si>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</si>
  <si>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</si>
  <si>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</si>
  <si>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</si>
  <si>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</si>
  <si>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</si>
  <si>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</si>
  <si>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</si>
  <si>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</si>
  <si>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</si>
  <si>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</si>
  <si>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</si>
  <si>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</si>
  <si>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</si>
  <si>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</si>
  <si>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</si>
  <si>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</si>
  <si>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</si>
  <si>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</si>
  <si>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</si>
  <si>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</si>
  <si>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</si>
  <si>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</si>
  <si>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</si>
  <si>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</si>
  <si>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</si>
  <si>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</si>
  <si>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</si>
  <si>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</si>
  <si>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</si>
  <si>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</si>
  <si>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</si>
  <si>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</si>
  <si>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</si>
  <si>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</si>
  <si>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</si>
  <si>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</si>
  <si>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</si>
  <si>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</si>
  <si>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</si>
  <si>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</si>
  <si>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</si>
  <si>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</si>
  <si>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</si>
  <si>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</si>
  <si>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</si>
  <si>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</si>
  <si>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</si>
  <si>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</si>
  <si>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</si>
  <si>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</si>
  <si>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</si>
  <si>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</si>
  <si>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</si>
  <si>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</si>
  <si>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</si>
  <si>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</si>
  <si>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</si>
  <si>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</si>
  <si>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</si>
  <si>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</si>
  <si>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</si>
  <si>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</si>
  <si>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</si>
  <si>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</si>
  <si>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</si>
  <si>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</si>
  <si>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</si>
  <si>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</si>
  <si>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</si>
  <si>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</si>
  <si>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</si>
  <si>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</si>
  <si>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</si>
  <si>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</si>
  <si>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</si>
  <si>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</si>
  <si>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</si>
  <si>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</si>
  <si>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</si>
  <si>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</si>
  <si>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</si>
  <si>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</si>
  <si>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</si>
  <si>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</si>
  <si>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</si>
  <si>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</si>
  <si>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</si>
  <si>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</si>
  <si>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</si>
  <si>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</si>
  <si>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</si>
  <si>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</si>
  <si>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</si>
  <si>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</si>
  <si>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</si>
  <si>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</si>
  <si>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</si>
  <si>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</si>
  <si>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</si>
  <si>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</si>
  <si>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</si>
  <si>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</si>
  <si>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</si>
  <si>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</si>
  <si>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</si>
  <si>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</si>
  <si>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</si>
  <si>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</si>
  <si>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</si>
  <si>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</si>
  <si>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</si>
  <si>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</si>
  <si>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</si>
  <si>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</si>
  <si>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</si>
  <si>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</si>
  <si>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</si>
  <si>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</si>
  <si>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</si>
  <si>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</si>
  <si>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</si>
  <si>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</si>
  <si>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</si>
  <si>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</si>
  <si>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</si>
  <si>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</si>
  <si>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</si>
  <si>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</si>
  <si>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</si>
  <si>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</si>
  <si>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</si>
  <si>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</si>
  <si>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</si>
  <si>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</si>
  <si>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</si>
  <si>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</si>
  <si>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</si>
  <si>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</si>
  <si>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</si>
  <si>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</si>
  <si>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</si>
  <si>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</si>
  <si>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</si>
  <si>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</si>
  <si>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</si>
  <si>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</si>
  <si>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</si>
  <si>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</si>
  <si>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</si>
  <si>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</si>
  <si>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</si>
  <si>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</si>
  <si>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</si>
  <si>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</si>
  <si>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</si>
  <si>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</si>
  <si>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</si>
  <si>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</si>
  <si>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</si>
  <si>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</si>
  <si>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</si>
  <si>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</si>
  <si>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</si>
  <si>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</si>
  <si>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</si>
  <si>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</si>
  <si>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</si>
  <si>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</si>
  <si>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</si>
  <si>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</si>
  <si>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</si>
  <si>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</si>
  <si>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</si>
  <si>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</si>
  <si>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</si>
  <si>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</si>
  <si>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</si>
  <si>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</si>
  <si>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</si>
  <si>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</si>
  <si>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</si>
  <si>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</si>
  <si>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</si>
  <si>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</si>
  <si>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</si>
  <si>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</si>
  <si>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</si>
  <si>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</si>
  <si>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</si>
  <si>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</si>
  <si>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</si>
  <si>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</si>
  <si>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</si>
  <si>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</si>
  <si>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</si>
  <si>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</si>
  <si>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</si>
  <si>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</si>
  <si>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</si>
  <si>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</si>
  <si>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</si>
  <si>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</si>
  <si>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</si>
  <si>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</si>
  <si>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</si>
  <si>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</si>
  <si>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</si>
  <si>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</si>
  <si>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</si>
  <si>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</si>
  <si>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</si>
  <si>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</si>
  <si>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</si>
  <si>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</si>
  <si>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</si>
  <si>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</si>
  <si>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</si>
  <si>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</si>
  <si>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</si>
  <si>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</si>
  <si>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</si>
  <si>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</si>
  <si>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</si>
  <si>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</si>
  <si>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</si>
  <si>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</si>
  <si>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</si>
  <si>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</si>
  <si>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</si>
  <si>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</si>
  <si>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</si>
  <si>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</si>
  <si>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</si>
  <si>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</si>
  <si>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</si>
  <si>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</si>
  <si>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</si>
  <si>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</si>
  <si>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</si>
  <si>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</si>
  <si>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</si>
  <si>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</si>
  <si>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</si>
  <si>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</si>
  <si>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</si>
  <si>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</si>
  <si>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</si>
  <si>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</si>
  <si>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</si>
  <si>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</si>
  <si>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</si>
  <si>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</si>
  <si>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</si>
  <si>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</si>
  <si>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</si>
  <si>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</si>
  <si>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</si>
  <si>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</si>
  <si>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</si>
  <si>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</si>
  <si>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</si>
  <si>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</si>
  <si>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</si>
  <si>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</si>
  <si>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</si>
  <si>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</si>
  <si>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</si>
  <si>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</si>
  <si>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</si>
  <si>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</si>
  <si>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</si>
  <si>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</si>
  <si>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</si>
  <si>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</si>
  <si>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</si>
  <si>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</si>
  <si>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</si>
  <si>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</si>
  <si>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</si>
  <si>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</si>
  <si>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</si>
  <si>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</si>
  <si>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</si>
  <si>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</si>
  <si>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</si>
  <si>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</si>
  <si>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</si>
  <si>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</si>
  <si>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</si>
  <si>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</si>
  <si>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</si>
  <si>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</si>
  <si>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</si>
  <si>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</si>
  <si>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</si>
  <si>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</si>
  <si>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</si>
  <si>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</si>
  <si>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</si>
  <si>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</si>
  <si>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</si>
  <si>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</si>
  <si>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</si>
  <si>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</si>
  <si>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</si>
  <si>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</si>
  <si>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</si>
  <si>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</si>
  <si>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</si>
  <si>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</si>
  <si>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</si>
  <si>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</si>
  <si>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</si>
  <si>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</si>
  <si>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</si>
  <si>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</si>
  <si>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</si>
  <si>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</si>
  <si>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</si>
  <si>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</si>
  <si>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</si>
  <si>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</si>
  <si>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</si>
  <si>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</si>
  <si>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</si>
  <si>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</si>
  <si>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</si>
  <si>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</si>
  <si>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</si>
  <si>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</si>
  <si>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</si>
  <si>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</si>
  <si>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</si>
  <si>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</si>
  <si>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</si>
  <si>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</si>
  <si>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</si>
  <si>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</si>
  <si>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</si>
  <si>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</si>
  <si>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</si>
  <si>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</si>
  <si>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</si>
  <si>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</si>
  <si>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</si>
  <si>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</si>
  <si>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</si>
  <si>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</si>
  <si>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</si>
  <si>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</si>
  <si>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</si>
  <si>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</si>
  <si>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</si>
  <si>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</si>
  <si>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</si>
  <si>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</si>
  <si>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</si>
  <si>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</si>
  <si>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</si>
  <si>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</si>
  <si>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</si>
  <si>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</si>
  <si>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</si>
  <si>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</si>
  <si>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</si>
  <si>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</si>
  <si>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</si>
  <si>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</si>
  <si>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</si>
  <si>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</si>
  <si>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</si>
  <si>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</si>
  <si>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</si>
  <si>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</si>
  <si>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</si>
  <si>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</si>
  <si>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</si>
  <si>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</si>
  <si>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</si>
  <si>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</si>
  <si>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</si>
  <si>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</si>
  <si>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</si>
  <si>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</si>
  <si>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</si>
  <si>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</si>
  <si>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</si>
  <si>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</si>
  <si>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</si>
  <si>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</si>
  <si>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</si>
  <si>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</si>
  <si>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</si>
  <si>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</si>
  <si>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</si>
  <si>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</si>
  <si>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</si>
  <si>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</si>
  <si>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</si>
  <si>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</si>
  <si>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</si>
  <si>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</si>
  <si>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</si>
  <si>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</si>
  <si>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</si>
  <si>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</si>
  <si>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</si>
  <si>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</si>
  <si>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</si>
  <si>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</si>
  <si>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</si>
  <si>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</si>
  <si>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</si>
  <si>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</si>
  <si>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</si>
  <si>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</si>
  <si>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</si>
  <si>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</si>
  <si>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</si>
  <si>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</si>
  <si>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</si>
  <si>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</si>
  <si>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</si>
  <si>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</si>
  <si>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</si>
  <si>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</si>
  <si>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</si>
  <si>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</si>
  <si>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</si>
  <si>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</si>
  <si>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</si>
  <si>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</si>
  <si>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</si>
  <si>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</si>
  <si>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</si>
  <si>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</si>
  <si>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</si>
  <si>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</si>
  <si>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</si>
  <si>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</si>
  <si>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</si>
  <si>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</si>
  <si>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</si>
  <si>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</si>
  <si>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</si>
  <si>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</si>
  <si>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</si>
  <si>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</si>
  <si>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</si>
  <si>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</si>
  <si>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</si>
  <si>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</si>
  <si>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</si>
  <si>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</si>
  <si>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</si>
  <si>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</si>
  <si>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</si>
  <si>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</si>
  <si>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</si>
  <si>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</si>
  <si>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</si>
  <si>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</si>
  <si>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</si>
  <si>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</si>
  <si>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</si>
  <si>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</si>
  <si>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</si>
  <si>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</si>
  <si>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</si>
  <si>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</si>
  <si>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</si>
  <si>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</si>
  <si>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</si>
  <si>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</si>
  <si>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</si>
  <si>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</si>
  <si>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</si>
  <si>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</si>
  <si>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</si>
  <si>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</si>
  <si>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</si>
  <si>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</si>
  <si>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</si>
  <si>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</si>
  <si>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</si>
  <si>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</si>
  <si>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</si>
  <si>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</si>
  <si>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</si>
  <si>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</si>
  <si>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</si>
  <si>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</si>
  <si>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</si>
  <si>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</si>
  <si>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</si>
  <si>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</si>
  <si>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</si>
  <si>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</si>
  <si>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</si>
  <si>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</si>
  <si>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</si>
  <si>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</si>
  <si>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</si>
  <si>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</si>
  <si>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</si>
  <si>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</si>
  <si>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</si>
  <si>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</si>
  <si>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</si>
  <si>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</si>
  <si>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</si>
  <si>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</si>
  <si>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</si>
  <si>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</si>
  <si>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</si>
  <si>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</si>
  <si>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</si>
  <si>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</si>
  <si>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</si>
  <si>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</si>
  <si>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</si>
  <si>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</si>
  <si>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</si>
  <si>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</si>
  <si>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</si>
  <si>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</si>
  <si>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</si>
  <si>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</si>
  <si>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</si>
  <si>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</si>
  <si>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</si>
  <si>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</si>
  <si>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</si>
  <si>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</si>
  <si>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</si>
  <si>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</si>
  <si>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</si>
  <si>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</si>
  <si>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</si>
  <si>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</si>
  <si>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</si>
  <si>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</si>
  <si>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</si>
  <si>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</si>
  <si>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</si>
  <si>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</si>
  <si>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</si>
  <si>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</si>
  <si>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</si>
  <si>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</si>
  <si>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</si>
  <si>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</si>
  <si>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</si>
  <si>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</si>
  <si>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</si>
  <si>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</si>
  <si>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</si>
  <si>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</si>
  <si>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</si>
  <si>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</si>
  <si>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</si>
  <si>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</si>
  <si>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</si>
  <si>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</si>
  <si>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</si>
  <si>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</si>
  <si>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</si>
  <si>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</si>
  <si>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</si>
  <si>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</si>
  <si>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</si>
  <si>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</si>
  <si>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</si>
  <si>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</si>
  <si>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</si>
  <si>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</si>
  <si>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</si>
  <si>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</si>
  <si>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</si>
  <si>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</si>
  <si>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</si>
  <si>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</si>
  <si>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</si>
  <si>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</si>
  <si>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</si>
  <si>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</si>
  <si>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</si>
  <si>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</si>
  <si>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</si>
  <si>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</si>
  <si>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</si>
  <si>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</si>
  <si>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</si>
  <si>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</si>
  <si>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</si>
  <si>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</si>
  <si>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</si>
  <si>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</si>
  <si>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</si>
  <si>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</si>
  <si>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</si>
  <si>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</si>
  <si>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</si>
  <si>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</si>
  <si>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</si>
  <si>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</si>
  <si>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</si>
  <si>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</si>
  <si>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</si>
  <si>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</si>
  <si>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</si>
  <si>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</si>
  <si>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</si>
  <si>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</si>
  <si>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</si>
  <si>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</si>
  <si>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</si>
  <si>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</si>
  <si>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</si>
  <si>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</si>
  <si>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</si>
  <si>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</si>
  <si>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</si>
  <si>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</si>
  <si>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</si>
  <si>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</si>
  <si>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</si>
  <si>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</si>
  <si>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</si>
  <si>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</si>
  <si>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</si>
  <si>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</si>
  <si>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</si>
  <si>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</si>
  <si>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</si>
  <si>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</si>
  <si>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</si>
  <si>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</si>
  <si>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</si>
  <si>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</si>
  <si>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</si>
  <si>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</si>
  <si>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</si>
  <si>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</si>
  <si>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</si>
  <si>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</si>
  <si>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</si>
  <si>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</si>
  <si>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</si>
  <si>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</si>
  <si>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</si>
  <si>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</si>
  <si>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</si>
  <si>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</si>
  <si>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</si>
  <si>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</si>
  <si>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</si>
  <si>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</si>
  <si>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</si>
  <si>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</si>
  <si>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</si>
  <si>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</si>
  <si>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</si>
  <si>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</si>
  <si>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</si>
  <si>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</si>
  <si>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</si>
  <si>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</si>
  <si>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</si>
  <si>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</si>
  <si>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</si>
  <si>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</si>
  <si>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</si>
  <si>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</si>
  <si>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</si>
  <si>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</si>
  <si>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</si>
  <si>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</si>
  <si>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</si>
  <si>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</si>
  <si>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</si>
  <si>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</si>
  <si>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</si>
  <si>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</si>
  <si>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</si>
  <si>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</si>
  <si>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</si>
  <si>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</si>
  <si>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</si>
  <si>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</si>
  <si>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</si>
  <si>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</si>
  <si>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</si>
  <si>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</si>
  <si>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</si>
  <si>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</si>
  <si>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</si>
  <si>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</si>
  <si>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</si>
  <si>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</si>
  <si>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</si>
  <si>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</si>
  <si>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</si>
  <si>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</si>
  <si>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</si>
  <si>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</si>
  <si>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</si>
  <si>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</si>
  <si>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</si>
  <si>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</si>
  <si>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</si>
  <si>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</si>
  <si>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</si>
  <si>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</si>
  <si>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</si>
  <si>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</si>
  <si>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</si>
  <si>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</si>
  <si>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</si>
  <si>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</si>
  <si>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</si>
  <si>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</si>
  <si>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</si>
  <si>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</si>
  <si>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</si>
  <si>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</si>
  <si>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</si>
  <si>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</si>
  <si>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</si>
  <si>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</si>
  <si>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</si>
  <si>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</si>
  <si>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</si>
  <si>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</si>
  <si>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</si>
  <si>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</si>
  <si>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</si>
  <si>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</si>
  <si>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</si>
  <si>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</si>
  <si>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</si>
  <si>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</si>
  <si>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</si>
  <si>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</si>
  <si>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</si>
  <si>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</si>
  <si>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</si>
  <si>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</si>
  <si>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</si>
  <si>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</si>
  <si>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</si>
  <si>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</si>
  <si>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</si>
  <si>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</si>
  <si>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</si>
  <si>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</si>
  <si>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</si>
  <si>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</si>
  <si>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</si>
  <si>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</si>
  <si>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</si>
  <si>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</si>
  <si>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</si>
  <si>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</si>
  <si>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</si>
  <si>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</si>
  <si>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</si>
  <si>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</si>
  <si>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</si>
  <si>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</si>
  <si>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</si>
  <si>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</si>
  <si>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</si>
  <si>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</si>
  <si>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</si>
  <si>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</si>
  <si>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</si>
  <si>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</si>
  <si>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</si>
  <si>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</si>
  <si>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</si>
  <si>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</si>
  <si>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</si>
  <si>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</si>
  <si>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</si>
  <si>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</si>
  <si>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</si>
  <si>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</si>
  <si>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</si>
  <si>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</si>
  <si>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</si>
  <si>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</si>
  <si>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</si>
  <si>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</si>
  <si>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</si>
  <si>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</si>
  <si>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</si>
  <si>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</si>
  <si>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</si>
  <si>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</si>
  <si>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</si>
  <si>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</si>
  <si>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</si>
  <si>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</si>
  <si>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</si>
  <si>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</si>
  <si>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</si>
  <si>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</si>
  <si>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</si>
  <si>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</si>
  <si>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</si>
  <si>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</si>
  <si>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</si>
  <si>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</si>
  <si>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</si>
  <si>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</si>
  <si>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</si>
  <si>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</si>
  <si>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</si>
  <si>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</si>
  <si>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</si>
  <si>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</si>
  <si>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</si>
  <si>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</si>
  <si>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</si>
  <si>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</si>
  <si>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</si>
  <si>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</si>
  <si>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</si>
  <si>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</si>
  <si>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</si>
  <si>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</si>
  <si>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</si>
  <si>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</si>
  <si>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</si>
  <si>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</si>
  <si>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</si>
  <si>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</si>
  <si>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</si>
  <si>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</si>
  <si>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</si>
  <si>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</si>
  <si>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</si>
  <si>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</si>
  <si>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</si>
  <si>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</si>
  <si>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</si>
  <si>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</si>
  <si>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</si>
  <si>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</si>
  <si>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</si>
  <si>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</si>
  <si>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</si>
  <si>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</si>
  <si>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</si>
  <si>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</si>
  <si>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</si>
  <si>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</si>
  <si>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</si>
  <si>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</si>
  <si>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</si>
  <si>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</si>
  <si>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</si>
  <si>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</si>
  <si>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</si>
  <si>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</si>
  <si>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</si>
  <si>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</si>
  <si>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</si>
  <si>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</si>
  <si>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</si>
  <si>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</si>
  <si>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</si>
  <si>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</si>
  <si>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</si>
  <si>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</si>
  <si>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</si>
  <si>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</si>
  <si>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</si>
  <si>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</si>
  <si>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</si>
  <si>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</si>
  <si>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</si>
  <si>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</si>
  <si>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</si>
  <si>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</si>
  <si>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</si>
  <si>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</si>
  <si>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</si>
  <si>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</si>
  <si>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</si>
  <si>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</si>
  <si>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</si>
  <si>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</si>
  <si>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</si>
  <si>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</si>
  <si>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</si>
  <si>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</si>
  <si>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</si>
  <si>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</si>
  <si>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</si>
  <si>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</si>
  <si>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</si>
  <si>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</si>
  <si>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</si>
  <si>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</si>
  <si>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</si>
  <si>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</si>
  <si>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</si>
  <si>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</si>
  <si>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</si>
  <si>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</si>
  <si>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</si>
  <si>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</si>
  <si>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</si>
  <si>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</si>
  <si>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</si>
  <si>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</si>
  <si>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</si>
  <si>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</si>
  <si>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</si>
  <si>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</si>
  <si>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</si>
  <si>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</si>
  <si>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</si>
  <si>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</si>
  <si>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</si>
  <si>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</si>
  <si>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</si>
  <si>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</si>
  <si>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</si>
  <si>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</si>
  <si>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</si>
  <si>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</si>
  <si>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</si>
  <si>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</si>
  <si>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</si>
  <si>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</si>
  <si>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</si>
  <si>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</si>
  <si>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</si>
  <si>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</si>
  <si>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</si>
  <si>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</si>
  <si>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</si>
  <si>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</si>
  <si>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</si>
  <si>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</si>
  <si>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</si>
  <si>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</si>
  <si>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</si>
  <si>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</si>
  <si>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</si>
  <si>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</si>
  <si>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</si>
  <si>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</si>
  <si>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</si>
  <si>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</si>
  <si>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</si>
  <si>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</si>
  <si>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</si>
  <si>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</si>
  <si>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</si>
  <si>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</si>
  <si>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</si>
  <si>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</si>
  <si>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</si>
  <si>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</si>
  <si>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</si>
  <si>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</si>
  <si>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</si>
  <si>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</si>
  <si>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</si>
  <si>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</si>
  <si>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</si>
  <si>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</si>
  <si>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</si>
  <si>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</si>
  <si>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</si>
  <si>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</si>
  <si>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</si>
  <si>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</si>
  <si>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</si>
  <si>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</si>
  <si>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</si>
  <si>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</si>
  <si>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</si>
  <si>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</si>
  <si>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</si>
  <si>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</si>
  <si>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</si>
  <si>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</si>
  <si>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</si>
  <si>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</si>
  <si>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</si>
  <si>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</si>
  <si>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</si>
  <si>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</si>
  <si>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</si>
  <si>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</si>
  <si>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</si>
  <si>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</si>
  <si>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</si>
  <si>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</si>
  <si>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</si>
  <si>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</si>
  <si>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</si>
  <si>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</si>
  <si>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</si>
  <si>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</si>
  <si>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</si>
  <si>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</si>
  <si>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</si>
  <si>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</si>
  <si>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</si>
  <si>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</si>
  <si>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</si>
  <si>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</si>
  <si>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</si>
  <si>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</si>
  <si>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</si>
  <si>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</si>
  <si>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</si>
  <si>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</si>
  <si>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</si>
  <si>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</si>
  <si>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</si>
  <si>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</si>
  <si>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</si>
  <si>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</si>
  <si>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</si>
  <si>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</si>
  <si>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</si>
  <si>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</si>
  <si>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</si>
  <si>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</si>
  <si>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</si>
  <si>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</si>
  <si>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</si>
  <si>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</si>
  <si>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</si>
  <si>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</si>
  <si>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</si>
  <si>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</si>
  <si>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</si>
  <si>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</si>
  <si>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</si>
  <si>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</si>
  <si>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</si>
  <si>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</si>
  <si>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</si>
  <si>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</si>
  <si>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</si>
  <si>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</si>
  <si>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</si>
  <si>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</si>
  <si>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</si>
  <si>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</si>
  <si>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</si>
  <si>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</si>
  <si>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</si>
  <si>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</si>
  <si>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</si>
  <si>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</si>
  <si>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</si>
  <si>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</si>
  <si>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</si>
  <si>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</si>
  <si>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</si>
  <si>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</si>
  <si>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</si>
  <si>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</si>
  <si>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</si>
  <si>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</si>
  <si>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</si>
  <si>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</si>
  <si>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</si>
  <si>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</si>
  <si>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</si>
  <si>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</si>
  <si>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</si>
  <si>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</si>
  <si>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</si>
  <si>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</si>
  <si>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</si>
  <si>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</si>
  <si>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</si>
  <si>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</si>
  <si>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</si>
  <si>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</si>
  <si>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</si>
  <si>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</si>
  <si>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</si>
  <si>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</si>
  <si>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</si>
  <si>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</si>
  <si>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</si>
  <si>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</si>
  <si>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</si>
  <si>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</si>
  <si>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</si>
  <si>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</si>
  <si>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</si>
  <si>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</si>
  <si>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</si>
  <si>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</si>
  <si>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</si>
  <si>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</si>
  <si>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</si>
  <si>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</si>
  <si>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</si>
  <si>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</si>
  <si>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</si>
  <si>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</si>
  <si>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</si>
  <si>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</si>
  <si>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</si>
  <si>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</si>
  <si>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</si>
  <si>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</si>
  <si>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</si>
  <si>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</si>
  <si>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</si>
  <si>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</si>
  <si>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</si>
  <si>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</si>
  <si>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</si>
  <si>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</si>
  <si>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</si>
  <si>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</si>
  <si>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</si>
  <si>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</si>
  <si>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</si>
  <si>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</si>
  <si>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</si>
  <si>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</si>
  <si>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</si>
  <si>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</si>
  <si>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</si>
  <si>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</si>
  <si>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</si>
  <si>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</si>
  <si>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</si>
  <si>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</si>
  <si>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</si>
  <si>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</si>
  <si>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</si>
  <si>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</si>
  <si>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</si>
  <si>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</si>
  <si>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</si>
  <si>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</si>
  <si>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</si>
  <si>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</si>
  <si>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</si>
  <si>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</si>
  <si>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</si>
  <si>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</si>
  <si>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</si>
  <si>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</si>
  <si>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</si>
  <si>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</si>
  <si>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</si>
  <si>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</si>
  <si>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</si>
  <si>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</si>
  <si>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</si>
  <si>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</si>
  <si>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</si>
  <si>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</si>
  <si>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</si>
  <si>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</si>
  <si>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</si>
  <si>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</si>
  <si>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</si>
  <si>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</si>
  <si>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</si>
  <si>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</si>
  <si>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</si>
  <si>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</si>
  <si>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</si>
  <si>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</si>
  <si>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</si>
  <si>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</si>
  <si>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</si>
  <si>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</si>
  <si>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</si>
  <si>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</si>
  <si>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</si>
  <si>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</si>
  <si>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</si>
  <si>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</si>
  <si>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</si>
  <si>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</si>
  <si>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</si>
  <si>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</si>
  <si>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</si>
  <si>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</si>
  <si>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</si>
  <si>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</si>
  <si>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</si>
  <si>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</si>
  <si>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</si>
  <si>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</si>
  <si>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</si>
  <si>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</si>
  <si>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</si>
  <si>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</si>
  <si>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</si>
  <si>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</si>
  <si>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</si>
  <si>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</si>
  <si>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</si>
  <si>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</si>
  <si>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</si>
  <si>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</si>
  <si>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</si>
  <si>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</si>
  <si>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</si>
  <si>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</si>
  <si>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</si>
  <si>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</si>
  <si>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</si>
  <si>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</si>
  <si>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</si>
  <si>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</si>
  <si>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</si>
  <si>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</si>
  <si>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</si>
  <si>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</si>
  <si>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</si>
  <si>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</si>
  <si>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</si>
  <si>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</si>
  <si>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</si>
  <si>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</si>
  <si>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</si>
  <si>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</si>
  <si>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</si>
  <si>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</si>
  <si>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</si>
  <si>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</si>
  <si>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</si>
  <si>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</si>
  <si>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</si>
  <si>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</si>
  <si>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</si>
  <si>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</si>
  <si>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</si>
  <si>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</si>
  <si>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</si>
  <si>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</si>
  <si>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</si>
  <si>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</si>
  <si>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</si>
  <si>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</si>
  <si>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</si>
  <si>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</si>
  <si>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</si>
  <si>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</si>
  <si>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</si>
  <si>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</si>
  <si>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</si>
  <si>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</si>
  <si>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</si>
  <si>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</si>
  <si>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</si>
  <si>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</si>
  <si>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</si>
  <si>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</si>
  <si>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</si>
  <si>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</si>
  <si>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</si>
  <si>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</si>
  <si>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</si>
  <si>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</si>
  <si>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</si>
  <si>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</si>
  <si>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</si>
  <si>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</si>
  <si>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</si>
  <si>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</si>
  <si>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</si>
  <si>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</si>
  <si>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</si>
  <si>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</si>
  <si>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</si>
  <si>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</si>
  <si>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</si>
  <si>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</si>
  <si>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</si>
  <si>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</si>
  <si>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</si>
  <si>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</si>
  <si>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</si>
  <si>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</si>
  <si>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</si>
  <si>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</si>
  <si>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</si>
  <si>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</si>
  <si>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</si>
  <si>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</si>
  <si>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</si>
  <si>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</si>
  <si>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</si>
  <si>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</si>
  <si>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</si>
  <si>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</si>
  <si>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</si>
  <si>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</si>
  <si>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</si>
  <si>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</si>
  <si>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</si>
  <si>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</si>
  <si>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</si>
  <si>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</si>
  <si>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</si>
  <si>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</si>
  <si>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</si>
  <si>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</si>
  <si>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</si>
  <si>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</si>
  <si>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</si>
  <si>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</si>
  <si>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</si>
  <si>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</si>
  <si>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</si>
  <si>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</si>
  <si>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</si>
  <si>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</si>
  <si>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</si>
  <si>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</si>
  <si>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</si>
  <si>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</si>
  <si>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</si>
  <si>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</si>
  <si>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</si>
  <si>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</si>
  <si>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</si>
  <si>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</si>
  <si>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</si>
  <si>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</si>
  <si>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</si>
  <si>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</si>
  <si>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</si>
  <si>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</si>
  <si>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</si>
  <si>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</si>
  <si>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</si>
  <si>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</si>
  <si>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</si>
  <si>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</si>
  <si>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</si>
  <si>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</si>
  <si>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</si>
  <si>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</si>
  <si>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</si>
  <si>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</si>
  <si>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</si>
  <si>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</si>
  <si>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</si>
  <si>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</si>
  <si>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</si>
  <si>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</si>
  <si>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</si>
  <si>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</si>
  <si>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</si>
  <si>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</si>
  <si>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</si>
  <si>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</si>
  <si>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</si>
  <si>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</si>
  <si>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</si>
  <si>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</si>
  <si>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</si>
  <si>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</si>
  <si>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</si>
  <si>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</si>
  <si>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</si>
  <si>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</si>
  <si>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</si>
  <si>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</si>
  <si>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</si>
  <si>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</si>
  <si>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</si>
  <si>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</si>
  <si>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</si>
  <si>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</si>
  <si>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</si>
  <si>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</si>
  <si>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</si>
  <si>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</si>
  <si>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</si>
  <si>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</si>
  <si>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</si>
  <si>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</si>
  <si>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</si>
  <si>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</si>
  <si>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</si>
  <si>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</si>
  <si>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</si>
  <si>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</si>
  <si>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</si>
  <si>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</si>
  <si>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</si>
  <si>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</si>
  <si>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</si>
  <si>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</si>
  <si>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</si>
  <si>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</si>
  <si>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</si>
  <si>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</si>
  <si>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</si>
  <si>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</si>
  <si>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</si>
  <si>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</si>
  <si>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</si>
  <si>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</si>
  <si>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</si>
  <si>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</si>
  <si>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</si>
  <si>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</si>
  <si>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</si>
  <si>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</si>
  <si>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</si>
  <si>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</si>
  <si>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</si>
  <si>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</si>
  <si>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</si>
  <si>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</si>
  <si>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</si>
  <si>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</si>
  <si>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</si>
  <si>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</si>
  <si>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</si>
  <si>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</si>
  <si>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</si>
  <si>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</si>
  <si>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</si>
  <si>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</si>
  <si>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</si>
  <si>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</si>
  <si>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</si>
  <si>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</si>
  <si>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</si>
  <si>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</si>
  <si>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</si>
  <si>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</si>
  <si>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</si>
  <si>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</si>
  <si>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</si>
  <si>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</si>
  <si>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</si>
  <si>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</si>
  <si>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</si>
  <si>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</si>
  <si>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</si>
  <si>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</si>
  <si>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</si>
  <si>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</si>
  <si>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</si>
  <si>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</si>
  <si>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</si>
  <si>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</si>
  <si>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</si>
  <si>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</si>
  <si>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</si>
  <si>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</si>
  <si>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</si>
  <si>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</si>
  <si>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</si>
  <si>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</si>
  <si>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</si>
  <si>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</si>
  <si>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</si>
  <si>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</si>
  <si>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</si>
  <si>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</si>
  <si>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</si>
  <si>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</si>
  <si>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</si>
  <si>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</si>
  <si>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</si>
  <si>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</si>
  <si>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</si>
  <si>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</si>
  <si>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</si>
  <si>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</si>
  <si>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</si>
  <si>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</si>
  <si>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</si>
  <si>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</si>
  <si>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</si>
  <si>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</si>
  <si>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</si>
  <si>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</si>
  <si>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</si>
  <si>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</si>
  <si>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</si>
  <si>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</si>
  <si>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</si>
  <si>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</si>
  <si>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</si>
  <si>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</si>
  <si>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</si>
  <si>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</si>
  <si>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</si>
  <si>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</si>
  <si>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</si>
  <si>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</si>
  <si>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</si>
  <si>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</si>
  <si>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</si>
  <si>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</si>
  <si>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</si>
  <si>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</si>
  <si>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</si>
  <si>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</si>
  <si>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</si>
  <si>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</si>
  <si>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</si>
  <si>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</si>
  <si>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</si>
  <si>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</si>
  <si>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</si>
  <si>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</si>
  <si>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</si>
  <si>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</si>
  <si>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</si>
  <si>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</si>
  <si>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</si>
  <si>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</si>
  <si>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</si>
  <si>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</si>
  <si>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</si>
  <si>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</si>
  <si>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</si>
  <si>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</si>
  <si>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</si>
  <si>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</si>
  <si>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</si>
  <si>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</si>
  <si>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</si>
  <si>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</si>
  <si>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</si>
  <si>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</si>
  <si>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</si>
  <si>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</si>
  <si>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</si>
  <si>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</si>
  <si>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</si>
  <si>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</si>
  <si>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</si>
  <si>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</si>
  <si>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</si>
  <si>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</si>
  <si>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</si>
  <si>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</si>
  <si>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</si>
  <si>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</si>
  <si>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</si>
  <si>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</si>
  <si>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</si>
  <si>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</si>
  <si>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</si>
  <si>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</si>
  <si>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</si>
  <si>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</si>
  <si>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</si>
  <si>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</si>
  <si>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</si>
  <si>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</si>
  <si>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</si>
  <si>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</si>
  <si>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</si>
  <si>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</si>
  <si>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</si>
  <si>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</si>
  <si>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</si>
  <si>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</si>
  <si>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</si>
  <si>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</si>
  <si>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</si>
  <si>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</si>
  <si>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</si>
  <si>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</si>
  <si>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</si>
  <si>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</si>
  <si>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</si>
  <si>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</si>
  <si>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</si>
  <si>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</si>
  <si>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</si>
  <si>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</si>
  <si>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</si>
  <si>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</si>
  <si>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</si>
  <si>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</si>
  <si>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</si>
  <si>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</si>
  <si>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</si>
  <si>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</si>
  <si>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</si>
  <si>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</si>
  <si>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</si>
  <si>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</si>
  <si>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</si>
  <si>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</si>
  <si>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</si>
  <si>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</si>
  <si>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</si>
  <si>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</si>
  <si>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</si>
  <si>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</si>
  <si>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</si>
  <si>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</si>
  <si>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</si>
  <si>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</si>
  <si>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</si>
  <si>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</si>
  <si>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</si>
  <si>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</si>
  <si>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</si>
  <si>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</si>
  <si>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</si>
  <si>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</si>
  <si>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</si>
  <si>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</si>
  <si>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</si>
  <si>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</si>
  <si>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</si>
  <si>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</si>
  <si>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</si>
  <si>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</si>
  <si>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</si>
  <si>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</si>
  <si>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</si>
  <si>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</si>
  <si>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</si>
  <si>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</si>
  <si>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</si>
  <si>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</si>
  <si>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</si>
  <si>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</si>
  <si>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</si>
  <si>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</si>
  <si>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</si>
  <si>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</si>
  <si>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</si>
  <si>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</si>
  <si>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</si>
  <si>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</si>
  <si>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</si>
  <si>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</si>
  <si>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</si>
  <si>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</si>
  <si>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</si>
  <si>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</si>
  <si>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</si>
  <si>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</si>
  <si>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</si>
  <si>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</si>
  <si>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</si>
  <si>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</si>
  <si>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</si>
  <si>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</si>
  <si>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</si>
  <si>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</si>
  <si>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</si>
  <si>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</si>
  <si>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</si>
  <si>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</si>
  <si>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</si>
  <si>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</si>
  <si>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</si>
  <si>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</si>
  <si>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</si>
  <si>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</si>
  <si>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</si>
  <si>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</si>
  <si>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</si>
  <si>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</si>
  <si>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</si>
  <si>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</si>
  <si>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</si>
  <si>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</si>
  <si>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</si>
  <si>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</si>
  <si>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</si>
  <si>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</si>
  <si>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</si>
  <si>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</si>
  <si>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</si>
  <si>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</si>
  <si>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</si>
  <si>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</si>
  <si>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</si>
  <si>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</si>
  <si>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</si>
  <si>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</si>
  <si>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</si>
  <si>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</si>
  <si>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</si>
  <si>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</si>
  <si>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</si>
  <si>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</si>
  <si>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</si>
  <si>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</si>
  <si>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</si>
  <si>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</si>
  <si>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</si>
  <si>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</si>
  <si>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</si>
  <si>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</si>
  <si>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</si>
  <si>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</si>
  <si>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</si>
  <si>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</si>
  <si>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</si>
  <si>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</si>
  <si>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</si>
  <si>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</si>
  <si>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</si>
  <si>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</si>
  <si>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</si>
  <si>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</si>
  <si>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</si>
  <si>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</si>
  <si>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</si>
  <si>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</si>
  <si>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</si>
  <si>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</si>
  <si>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</si>
  <si>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</si>
  <si>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</si>
  <si>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</si>
  <si>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</si>
  <si>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</si>
  <si>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</si>
  <si>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</si>
  <si>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</si>
  <si>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</si>
  <si>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</si>
  <si>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</si>
  <si>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</si>
  <si>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</si>
  <si>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</si>
  <si>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</si>
  <si>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</si>
  <si>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</si>
  <si>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</si>
  <si>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</si>
  <si>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</si>
  <si>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</si>
  <si>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</si>
  <si>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</si>
  <si>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</si>
  <si>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</si>
  <si>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</si>
  <si>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</si>
  <si>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</si>
  <si>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</si>
  <si>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</si>
  <si>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</si>
  <si>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</si>
  <si>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</si>
  <si>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</si>
  <si>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</si>
  <si>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</si>
  <si>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</si>
  <si>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</si>
  <si>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</si>
  <si>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</si>
  <si>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</si>
  <si>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</si>
  <si>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</si>
  <si>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</si>
  <si>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</si>
  <si>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</si>
  <si>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</si>
  <si>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</si>
  <si>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</si>
  <si>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</si>
  <si>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</si>
  <si>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</si>
  <si>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</si>
  <si>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</si>
  <si>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</si>
  <si>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</si>
  <si>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</si>
  <si>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</si>
  <si>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</si>
  <si>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</si>
  <si>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</si>
  <si>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</si>
  <si>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</si>
  <si>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</si>
  <si>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</si>
  <si>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</si>
  <si>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</si>
  <si>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</si>
  <si>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</si>
  <si>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</si>
  <si>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</si>
  <si>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</si>
  <si>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</si>
  <si>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</si>
  <si>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</si>
  <si>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</si>
  <si>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</si>
  <si>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</si>
  <si>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</si>
  <si>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</si>
  <si>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</si>
  <si>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</si>
  <si>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</si>
  <si>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</si>
  <si>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</si>
  <si>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</si>
  <si>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</si>
  <si>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</si>
  <si>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</si>
  <si>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</si>
  <si>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</si>
  <si>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</si>
  <si>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</si>
  <si>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</si>
  <si>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</si>
  <si>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</si>
  <si>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</si>
  <si>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</si>
  <si>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</si>
  <si>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</si>
  <si>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</si>
  <si>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</si>
  <si>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</si>
  <si>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</si>
  <si>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</si>
  <si>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</si>
  <si>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</si>
  <si>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</si>
  <si>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</si>
  <si>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</si>
  <si>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</si>
  <si>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</si>
  <si>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</si>
  <si>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</si>
  <si>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</si>
  <si>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</si>
  <si>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</si>
  <si>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</si>
  <si>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</si>
  <si>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</si>
  <si>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</si>
  <si>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</si>
  <si>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</si>
  <si>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</si>
  <si>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</si>
  <si>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</si>
  <si>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</si>
  <si>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</si>
  <si>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</si>
  <si>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</si>
  <si>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</si>
  <si>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</si>
  <si>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</si>
  <si>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</si>
  <si>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</si>
  <si>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</si>
  <si>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</si>
  <si>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</si>
  <si>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</si>
  <si>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</si>
  <si>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</si>
  <si>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</si>
  <si>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</si>
  <si>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</si>
  <si>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</si>
  <si>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</si>
  <si>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</si>
  <si>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</si>
  <si>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</si>
  <si>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</si>
  <si>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</si>
  <si>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</si>
  <si>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</si>
  <si>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</si>
  <si>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</si>
  <si>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</si>
  <si>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</si>
  <si>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</si>
  <si>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</si>
  <si>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</si>
  <si>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</si>
  <si>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</si>
  <si>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</si>
  <si>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</si>
  <si>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</si>
  <si>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</si>
  <si>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</si>
  <si>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</si>
  <si>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</si>
  <si>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</si>
  <si>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</si>
  <si>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</si>
  <si>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</si>
  <si>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</si>
  <si>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</si>
  <si>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</si>
  <si>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</si>
  <si>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</si>
  <si>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</si>
  <si>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</si>
  <si>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</si>
  <si>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</si>
  <si>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</si>
  <si>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</si>
  <si>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</si>
  <si>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</si>
  <si>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</si>
  <si>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</si>
  <si>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</si>
  <si>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</si>
  <si>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</si>
  <si>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</si>
  <si>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</si>
  <si>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</si>
  <si>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</si>
  <si>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</si>
  <si>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</si>
  <si>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</si>
  <si>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</si>
  <si>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</si>
  <si>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</si>
  <si>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</si>
  <si>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</si>
  <si>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</si>
  <si>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</si>
  <si>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</si>
  <si>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</si>
  <si>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</si>
  <si>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</si>
  <si>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</si>
  <si>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</si>
  <si>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</si>
  <si>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</si>
  <si>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</si>
  <si>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</si>
  <si>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</si>
  <si>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</si>
  <si>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</si>
  <si>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</si>
  <si>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</si>
  <si>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</si>
  <si>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</si>
  <si>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</si>
  <si>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</si>
  <si>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</si>
  <si>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</si>
  <si>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</si>
  <si>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</si>
  <si>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</si>
  <si>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</si>
  <si>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</si>
  <si>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</si>
  <si>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</si>
  <si>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</si>
  <si>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</si>
  <si>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</si>
  <si>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</si>
  <si>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</si>
  <si>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</si>
  <si>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</si>
  <si>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</si>
  <si>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</si>
  <si>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</si>
  <si>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</si>
  <si>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</si>
  <si>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</si>
  <si>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</si>
  <si>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</si>
  <si>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</si>
  <si>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</si>
  <si>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</si>
  <si>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</si>
  <si>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</si>
  <si>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</si>
  <si>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</si>
  <si>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</si>
  <si>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</si>
  <si>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</si>
  <si>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</si>
  <si>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</si>
  <si>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</si>
  <si>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</si>
  <si>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</si>
  <si>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</si>
  <si>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</si>
  <si>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</si>
  <si>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</si>
  <si>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</si>
  <si>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</si>
  <si>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</si>
  <si>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</si>
  <si>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</si>
  <si>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</si>
  <si>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</si>
  <si>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</si>
  <si>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</si>
  <si>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</si>
  <si>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</si>
  <si>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</si>
  <si>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</si>
  <si>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</si>
  <si>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</si>
  <si>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</si>
  <si>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</si>
  <si>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</si>
  <si>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</si>
  <si>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</si>
  <si>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</si>
  <si>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</si>
  <si>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</si>
  <si>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</si>
  <si>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</si>
  <si>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</si>
  <si>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</si>
  <si>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</si>
  <si>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</si>
  <si>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</si>
  <si>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</si>
  <si>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</si>
  <si>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</si>
  <si>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</si>
  <si>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</si>
  <si>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</si>
  <si>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</si>
  <si>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</si>
  <si>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</si>
  <si>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</si>
  <si>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</si>
  <si>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</si>
  <si>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</si>
  <si>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</si>
  <si>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</si>
  <si>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</si>
  <si>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</si>
  <si>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</si>
  <si>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</si>
  <si>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</si>
  <si>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</si>
  <si>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</si>
  <si>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</si>
  <si>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</si>
  <si>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</si>
  <si>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</si>
  <si>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</si>
  <si>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</si>
  <si>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</si>
  <si>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</si>
  <si>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</si>
  <si>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</si>
  <si>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</si>
  <si>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</si>
  <si>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</si>
  <si>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</si>
  <si>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</si>
  <si>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</si>
  <si>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</si>
  <si>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</si>
  <si>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</si>
  <si>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</si>
  <si>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</si>
  <si>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</si>
  <si>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</si>
  <si>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</si>
  <si>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</si>
  <si>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</si>
  <si>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</si>
  <si>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</si>
  <si>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</si>
  <si>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</si>
  <si>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</si>
  <si>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</si>
  <si>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</si>
  <si>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</si>
  <si>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</si>
  <si>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</si>
  <si>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</si>
  <si>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</si>
  <si>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</si>
  <si>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</si>
  <si>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</si>
  <si>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</si>
  <si>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</si>
  <si>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</si>
  <si>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</si>
  <si>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</si>
  <si>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</si>
  <si>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</si>
  <si>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</si>
  <si>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</si>
  <si>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</si>
  <si>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</si>
  <si>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</si>
  <si>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</si>
  <si>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</si>
  <si>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</si>
  <si>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</si>
  <si>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</si>
  <si>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</si>
  <si>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</si>
  <si>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</si>
  <si>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</si>
  <si>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</si>
  <si>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</si>
  <si>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</si>
  <si>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</si>
  <si>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</si>
  <si>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</si>
  <si>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</si>
  <si>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</si>
  <si>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</si>
  <si>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</si>
  <si>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</si>
  <si>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</si>
  <si>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</si>
  <si>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</si>
  <si>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</si>
  <si>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</si>
  <si>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</si>
  <si>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</si>
  <si>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</si>
  <si>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</si>
  <si>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</si>
  <si>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</si>
  <si>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</si>
  <si>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</si>
  <si>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</si>
  <si>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</si>
  <si>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</si>
  <si>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</si>
  <si>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</si>
  <si>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</si>
  <si>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</si>
  <si>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</si>
  <si>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</si>
  <si>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</si>
  <si>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</si>
  <si>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</si>
  <si>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</si>
  <si>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</si>
  <si>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</si>
  <si>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</si>
  <si>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</si>
  <si>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</si>
  <si>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</si>
  <si>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</si>
  <si>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</si>
  <si>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</si>
  <si>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</si>
  <si>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</si>
  <si>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</si>
  <si>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</si>
  <si>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</si>
  <si>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</si>
  <si>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</si>
  <si>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</si>
  <si>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</si>
  <si>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</si>
  <si>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</si>
  <si>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</si>
  <si>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</si>
  <si>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</si>
  <si>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</si>
  <si>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</si>
  <si>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</si>
  <si>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</si>
  <si>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</si>
  <si>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</si>
  <si>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</si>
  <si>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</si>
  <si>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</si>
  <si>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</si>
  <si>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</si>
  <si>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</si>
  <si>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</si>
  <si>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</si>
  <si>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</si>
  <si>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</si>
  <si>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</si>
  <si>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</si>
  <si>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</si>
  <si>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</si>
  <si>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</si>
  <si>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</si>
  <si>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</si>
  <si>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</si>
  <si>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</si>
  <si>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</si>
  <si>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</si>
  <si>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</si>
  <si>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</si>
  <si>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</si>
  <si>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</si>
  <si>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</si>
  <si>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</si>
  <si>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</si>
  <si>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</si>
  <si>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</si>
  <si>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</si>
  <si>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</si>
  <si>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</si>
  <si>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</si>
  <si>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</si>
  <si>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</si>
  <si>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</si>
  <si>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</si>
  <si>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</si>
  <si>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</si>
  <si>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</si>
  <si>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</si>
  <si>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</si>
  <si>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</si>
  <si>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</si>
  <si>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</si>
  <si>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</si>
  <si>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</si>
  <si>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</si>
  <si>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</si>
  <si>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</si>
  <si>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</si>
  <si>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</si>
  <si>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</si>
  <si>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</si>
  <si>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</si>
  <si>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</si>
  <si>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</si>
  <si>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</si>
  <si>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</si>
  <si>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</si>
  <si>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</si>
  <si>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</si>
  <si>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</si>
  <si>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</si>
  <si>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</si>
  <si>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</si>
  <si>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</si>
  <si>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</si>
  <si>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</si>
  <si>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</si>
  <si>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</si>
  <si>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</si>
  <si>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</si>
  <si>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</si>
  <si>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</si>
  <si>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</si>
  <si>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</si>
  <si>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</si>
  <si>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</si>
  <si>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</si>
  <si>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</si>
  <si>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</si>
  <si>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</si>
  <si>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</si>
  <si>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</si>
  <si>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</si>
  <si>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</si>
  <si>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</si>
  <si>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</si>
  <si>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</si>
  <si>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</si>
  <si>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</si>
  <si>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</si>
  <si>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</si>
  <si>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</si>
  <si>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</si>
  <si>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</si>
  <si>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</si>
  <si>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</si>
  <si>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</si>
  <si>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</si>
  <si>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</si>
  <si>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</si>
  <si>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</si>
  <si>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</si>
  <si>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</si>
  <si>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</si>
  <si>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</si>
  <si>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</si>
  <si>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</si>
  <si>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</si>
  <si>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</si>
  <si>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</si>
  <si>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</si>
  <si>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</si>
  <si>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</si>
  <si>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</si>
  <si>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</si>
  <si>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</si>
  <si>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</si>
  <si>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</si>
  <si>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</si>
  <si>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</si>
  <si>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</si>
  <si>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</si>
  <si>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</si>
  <si>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</si>
  <si>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</si>
  <si>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</si>
  <si>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</si>
  <si>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</si>
  <si>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</si>
  <si>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</si>
  <si>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</si>
  <si>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</si>
  <si>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</si>
  <si>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</si>
  <si>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</si>
  <si>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</si>
  <si>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</si>
  <si>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</si>
  <si>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</si>
  <si>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</si>
  <si>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</si>
  <si>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</si>
  <si>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</si>
  <si>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</si>
  <si>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</si>
  <si>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</si>
  <si>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</si>
  <si>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</si>
  <si>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</si>
  <si>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</si>
  <si>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</si>
  <si>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</si>
  <si>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</si>
  <si>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</si>
  <si>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</si>
  <si>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</si>
  <si>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</si>
  <si>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</si>
  <si>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</si>
  <si>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</si>
  <si>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</si>
  <si>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</si>
  <si>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</si>
  <si>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</si>
  <si>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</si>
  <si>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</si>
  <si>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</si>
  <si>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</si>
  <si>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</si>
  <si>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</si>
  <si>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</si>
  <si>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</si>
  <si>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</si>
  <si>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</si>
  <si>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</si>
  <si>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</si>
  <si>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</si>
  <si>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</si>
  <si>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</si>
  <si>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</si>
  <si>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</si>
  <si>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</si>
  <si>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</si>
  <si>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</si>
  <si>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</si>
  <si>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</si>
  <si>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</si>
  <si>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</si>
  <si>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</si>
  <si>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</si>
  <si>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</si>
  <si>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</si>
  <si>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</si>
  <si>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</si>
  <si>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</si>
  <si>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</si>
  <si>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</si>
  <si>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</si>
  <si>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</si>
  <si>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</si>
  <si>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</si>
  <si>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</si>
  <si>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</si>
  <si>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</si>
  <si>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</si>
  <si>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</si>
  <si>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</si>
  <si>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</si>
  <si>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</si>
  <si>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</si>
  <si>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</si>
  <si>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</si>
  <si>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</si>
  <si>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</si>
  <si>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</si>
  <si>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</si>
  <si>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</si>
  <si>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</si>
  <si>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</si>
  <si>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</si>
  <si>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</si>
  <si>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</si>
  <si>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</si>
  <si>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</si>
  <si>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</si>
  <si>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</si>
  <si>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</si>
  <si>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</si>
  <si>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</si>
  <si>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</si>
  <si>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</si>
  <si>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</si>
  <si>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</si>
  <si>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</si>
  <si>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</si>
  <si>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</si>
  <si>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</si>
  <si>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</si>
  <si>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</si>
  <si>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</si>
  <si>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</si>
  <si>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</si>
  <si>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</si>
  <si>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</si>
  <si>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</si>
  <si>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</si>
  <si>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</si>
  <si>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</si>
  <si>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</si>
  <si>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</si>
  <si>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</si>
  <si>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</si>
  <si>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</si>
  <si>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</si>
  <si>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</si>
  <si>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</si>
  <si>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</si>
  <si>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</si>
  <si>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</si>
  <si>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</si>
  <si>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</si>
  <si>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</si>
  <si>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</si>
  <si>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</si>
  <si>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</si>
  <si>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</si>
  <si>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</si>
  <si>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</si>
  <si>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</si>
  <si>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</si>
  <si>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</si>
  <si>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</si>
  <si>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</si>
  <si>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</si>
  <si>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</si>
  <si>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</si>
  <si>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</si>
  <si>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</si>
  <si>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</si>
  <si>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</si>
  <si>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</si>
  <si>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</si>
  <si>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</si>
  <si>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</si>
  <si>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</si>
  <si>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</si>
  <si>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</si>
  <si>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</si>
  <si>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</si>
  <si>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</si>
  <si>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</si>
  <si>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</si>
  <si>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</si>
  <si>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</si>
  <si>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</si>
  <si>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</si>
  <si>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</si>
  <si>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</si>
  <si>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</si>
  <si>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</si>
  <si>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</si>
  <si>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</si>
  <si>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</si>
  <si>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</si>
  <si>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</si>
  <si>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</si>
  <si>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</si>
  <si>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</si>
  <si>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</si>
  <si>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</si>
  <si>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</si>
  <si>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</si>
  <si>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</si>
  <si>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</si>
  <si>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</si>
  <si>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</si>
  <si>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</si>
  <si>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</si>
  <si>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</si>
  <si>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</si>
  <si>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</si>
  <si>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</si>
  <si>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</si>
  <si>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</si>
  <si>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</si>
  <si>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</si>
  <si>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</si>
  <si>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</si>
  <si>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</si>
  <si>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</si>
  <si>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</si>
  <si>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</si>
  <si>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</si>
  <si>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</si>
  <si>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</si>
  <si>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</si>
  <si>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</si>
  <si>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</si>
  <si>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</si>
  <si>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</si>
  <si>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</si>
  <si>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</si>
  <si>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</si>
  <si>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</si>
  <si>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</si>
  <si>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</si>
  <si>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</si>
  <si>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</si>
  <si>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</si>
  <si>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</si>
  <si>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</si>
  <si>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</si>
  <si>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</si>
  <si>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</si>
  <si>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</si>
  <si>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</si>
  <si>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</si>
  <si>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</si>
  <si>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</si>
  <si>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</si>
  <si>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</si>
  <si>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</si>
  <si>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</si>
  <si>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</si>
  <si>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</si>
  <si>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</si>
  <si>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</si>
  <si>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</si>
  <si>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</si>
  <si>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</si>
  <si>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</si>
  <si>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</si>
  <si>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</si>
  <si>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</si>
  <si>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</si>
  <si>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</si>
  <si>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</si>
  <si>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</si>
  <si>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</si>
  <si>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</si>
  <si>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</si>
  <si>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</si>
  <si>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</si>
  <si>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</si>
  <si>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</si>
  <si>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</si>
  <si>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</si>
  <si>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</si>
  <si>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</si>
  <si>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</si>
  <si>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</si>
  <si>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</si>
  <si>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</si>
  <si>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</si>
  <si>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</si>
  <si>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</si>
  <si>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</si>
  <si>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</si>
  <si>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</si>
  <si>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</si>
  <si>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</si>
  <si>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</si>
  <si>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</si>
  <si>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</si>
  <si>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</si>
  <si>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</si>
  <si>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</si>
  <si>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</si>
  <si>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</si>
  <si>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</si>
  <si>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</si>
  <si>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</si>
  <si>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</si>
  <si>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</si>
  <si>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</si>
  <si>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</si>
  <si>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</si>
  <si>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</si>
  <si>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</si>
  <si>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</si>
  <si>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</si>
  <si>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</si>
  <si>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</si>
  <si>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</si>
  <si>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</si>
  <si>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</si>
  <si>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</si>
  <si>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</si>
  <si>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</si>
  <si>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</si>
  <si>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</si>
  <si>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</si>
  <si>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</si>
  <si>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</si>
  <si>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</si>
  <si>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</si>
  <si>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</si>
  <si>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</si>
  <si>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</si>
  <si>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</si>
  <si>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</si>
  <si>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</si>
  <si>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</si>
  <si>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</si>
  <si>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</si>
  <si>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</si>
  <si>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</si>
  <si>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</si>
  <si>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</si>
  <si>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</si>
  <si>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</si>
  <si>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</si>
  <si>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</si>
  <si>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</si>
  <si>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</si>
  <si>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</si>
  <si>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</si>
  <si>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</si>
  <si>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</si>
  <si>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</si>
  <si>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</si>
  <si>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</si>
  <si>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</si>
  <si>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</si>
  <si>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</si>
  <si>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</si>
  <si>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</si>
  <si>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</si>
  <si>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</si>
  <si>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</si>
  <si>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</si>
  <si>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</si>
  <si>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</si>
  <si>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</si>
  <si>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</si>
  <si>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</si>
  <si>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</si>
  <si>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</si>
  <si>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</si>
  <si>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</si>
  <si>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</si>
  <si>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</si>
  <si>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</si>
  <si>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</si>
  <si>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</si>
  <si>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</si>
  <si>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</si>
  <si>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</si>
  <si>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</si>
  <si>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</si>
  <si>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</si>
  <si>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</si>
  <si>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</si>
  <si>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</si>
  <si>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</si>
  <si>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</si>
  <si>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</si>
  <si>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</si>
  <si>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</si>
  <si>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</si>
  <si>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</si>
  <si>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</si>
  <si>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</si>
  <si>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</si>
  <si>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</si>
  <si>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</si>
  <si>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</si>
  <si>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</si>
  <si>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</si>
  <si>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</si>
  <si>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</si>
  <si>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</si>
  <si>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</si>
  <si>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</si>
  <si>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</si>
  <si>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</si>
  <si>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</si>
  <si>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</si>
  <si>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</si>
  <si>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</si>
  <si>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</si>
  <si>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</si>
  <si>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</si>
  <si>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</si>
  <si>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</si>
  <si>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</si>
  <si>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</si>
  <si>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</si>
  <si>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</si>
  <si>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</si>
  <si>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</si>
  <si>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</si>
  <si>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</si>
  <si>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</si>
  <si>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</si>
  <si>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</si>
  <si>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</si>
  <si>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</si>
  <si>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</si>
  <si>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</si>
  <si>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</si>
  <si>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</si>
  <si>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</si>
  <si>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</si>
  <si>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</si>
  <si>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</si>
  <si>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</si>
  <si>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</si>
  <si>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</si>
  <si>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</si>
  <si>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</si>
  <si>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</si>
  <si>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</si>
  <si>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</si>
  <si>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</si>
  <si>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</si>
  <si>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</si>
  <si>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</si>
  <si>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</si>
  <si>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</si>
  <si>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</si>
  <si>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</si>
  <si>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</si>
  <si>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</si>
  <si>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</si>
  <si>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</si>
  <si>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</si>
  <si>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</si>
  <si>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</si>
  <si>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</si>
  <si>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</si>
  <si>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</si>
  <si>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</si>
  <si>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</si>
  <si>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</si>
  <si>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</si>
  <si>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</si>
  <si>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</si>
  <si>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</si>
  <si>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</si>
  <si>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</si>
  <si>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</si>
  <si>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</si>
  <si>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</si>
  <si>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</si>
  <si>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</si>
  <si>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</si>
  <si>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</si>
  <si>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</si>
  <si>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</si>
  <si>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</si>
  <si>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</si>
  <si>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</si>
  <si>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</si>
  <si>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</si>
  <si>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</si>
  <si>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</si>
  <si>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</si>
  <si>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</si>
  <si>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</si>
  <si>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</si>
  <si>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</si>
  <si>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</si>
  <si>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</si>
  <si>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</si>
  <si>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</si>
  <si>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</si>
  <si>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</si>
  <si>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</si>
  <si>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</si>
  <si>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</si>
  <si>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</si>
  <si>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</si>
  <si>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</si>
  <si>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</si>
  <si>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</si>
  <si>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</si>
  <si>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</si>
  <si>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</si>
  <si>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</si>
  <si>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</si>
  <si>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</si>
  <si>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</si>
  <si>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</si>
  <si>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</si>
  <si>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</si>
  <si>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</si>
  <si>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</si>
  <si>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</si>
  <si>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</si>
  <si>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</si>
  <si>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</si>
  <si>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</si>
  <si>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</si>
  <si>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</si>
  <si>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</si>
  <si>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</si>
  <si>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</si>
  <si>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</si>
  <si>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</si>
  <si>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</si>
  <si>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</si>
  <si>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</si>
  <si>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</si>
  <si>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</si>
  <si>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</si>
  <si>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</si>
  <si>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</si>
  <si>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</si>
  <si>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</si>
  <si>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</si>
  <si>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</si>
  <si>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</si>
  <si>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</si>
  <si>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</si>
  <si>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</si>
  <si>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</si>
  <si>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</si>
  <si>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</si>
  <si>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</si>
  <si>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</si>
  <si>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</si>
  <si>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</si>
  <si>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</si>
  <si>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</si>
  <si>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</si>
  <si>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</si>
  <si>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</si>
  <si>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</si>
  <si>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</si>
  <si>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</si>
  <si>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</si>
  <si>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</si>
  <si>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</si>
  <si>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</si>
  <si>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</si>
  <si>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</si>
  <si>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</si>
  <si>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</si>
  <si>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</si>
  <si>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</si>
  <si>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</si>
  <si>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</si>
  <si>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</si>
  <si>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</si>
  <si>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</si>
  <si>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</si>
  <si>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</si>
  <si>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</si>
  <si>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</si>
  <si>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</si>
  <si>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</si>
  <si>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</si>
  <si>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</si>
  <si>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</si>
  <si>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</si>
  <si>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</si>
  <si>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</si>
  <si>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</si>
  <si>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</si>
  <si>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</si>
  <si>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</si>
  <si>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</si>
  <si>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</si>
  <si>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</si>
  <si>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</si>
  <si>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</si>
  <si>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</si>
  <si>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</si>
  <si>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</si>
  <si>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</si>
  <si>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</si>
  <si>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</si>
  <si>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</si>
  <si>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</si>
  <si>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</si>
  <si>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</si>
  <si>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</si>
  <si>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</si>
  <si>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</si>
  <si>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</si>
  <si>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</si>
  <si>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</si>
  <si>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</si>
  <si>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</si>
  <si>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</si>
  <si>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</si>
  <si>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</si>
  <si>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</si>
  <si>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</si>
  <si>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</si>
  <si>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</si>
  <si>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</si>
  <si>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</si>
  <si>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</si>
  <si>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</si>
  <si>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</si>
  <si>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</si>
  <si>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</si>
  <si>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</si>
  <si>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</si>
  <si>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</si>
  <si>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</si>
  <si>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</si>
  <si>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</si>
  <si>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</si>
  <si>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</si>
  <si>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</si>
  <si>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</si>
  <si>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</si>
  <si>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</si>
  <si>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</si>
  <si>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</si>
  <si>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</si>
  <si>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</si>
  <si>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</si>
  <si>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</si>
  <si>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</si>
  <si>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</si>
  <si>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</si>
  <si>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</si>
  <si>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</si>
  <si>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</si>
  <si>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</si>
  <si>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</si>
  <si>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</si>
  <si>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</si>
  <si>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</si>
  <si>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</si>
  <si>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</si>
  <si>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</si>
  <si>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</si>
  <si>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</si>
  <si>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</si>
  <si>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</si>
  <si>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</si>
  <si>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</si>
  <si>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</si>
  <si>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</si>
  <si>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</si>
  <si>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</si>
  <si>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</si>
  <si>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</si>
  <si>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</si>
  <si>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</si>
  <si>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</si>
  <si>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</si>
  <si>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</si>
  <si>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</si>
  <si>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</si>
  <si>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</si>
  <si>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</si>
  <si>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</si>
  <si>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</si>
  <si>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</si>
  <si>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</si>
  <si>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</si>
  <si>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</si>
  <si>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</si>
  <si>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</si>
  <si>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</si>
  <si>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</si>
  <si>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</si>
  <si>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</si>
  <si>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</si>
  <si>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</si>
  <si>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</si>
  <si>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</si>
  <si>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</si>
  <si>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</si>
  <si>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</si>
  <si>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</si>
  <si>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</si>
  <si>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</si>
  <si>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</si>
  <si>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</si>
  <si>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</si>
  <si>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</si>
  <si>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</si>
  <si>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</si>
  <si>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</si>
  <si>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</si>
  <si>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</si>
  <si>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</si>
  <si>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</si>
  <si>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</si>
  <si>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</si>
  <si>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</si>
  <si>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</si>
  <si>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</si>
  <si>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</si>
  <si>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</si>
  <si>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</si>
  <si>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</si>
  <si>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</si>
  <si>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</si>
  <si>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</si>
  <si>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</si>
  <si>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</si>
  <si>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</si>
  <si>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</si>
  <si>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</si>
  <si>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</si>
  <si>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</si>
  <si>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</si>
  <si>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</si>
  <si>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</si>
  <si>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</si>
  <si>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</si>
  <si>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</si>
  <si>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</si>
  <si>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</si>
  <si>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</si>
  <si>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</si>
  <si>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</si>
  <si>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</si>
  <si>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</si>
  <si>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</si>
  <si>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</si>
  <si>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</si>
  <si>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</si>
  <si>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</si>
  <si>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</si>
  <si>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</si>
  <si>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</si>
  <si>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</si>
  <si>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</si>
  <si>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</si>
  <si>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</si>
  <si>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</si>
  <si>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</si>
  <si>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</si>
  <si>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</si>
  <si>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</si>
  <si>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</si>
  <si>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</si>
  <si>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</si>
  <si>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</si>
  <si>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</si>
  <si>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</si>
  <si>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</si>
  <si>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</si>
  <si>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</si>
  <si>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</si>
  <si>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</si>
  <si>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</si>
  <si>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</si>
  <si>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</si>
  <si>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</si>
  <si>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</si>
  <si>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</si>
  <si>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</si>
  <si>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</si>
  <si>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</si>
  <si>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</si>
  <si>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</si>
  <si>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</si>
  <si>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</si>
  <si>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</si>
  <si>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</si>
  <si>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</si>
  <si>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</si>
  <si>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</si>
  <si>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</si>
  <si>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</si>
  <si>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</si>
  <si>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</si>
  <si>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</si>
  <si>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</si>
  <si>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</si>
  <si>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</si>
  <si>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</si>
  <si>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</si>
  <si>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</si>
  <si>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</si>
  <si>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</si>
  <si>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</si>
  <si>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</si>
  <si>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</si>
  <si>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</si>
  <si>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</si>
  <si>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</si>
  <si>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</si>
  <si>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</si>
  <si>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</si>
  <si>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</si>
  <si>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</si>
  <si>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</si>
  <si>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</si>
  <si>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</si>
  <si>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</si>
  <si>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</si>
  <si>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</si>
  <si>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</si>
  <si>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</si>
  <si>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</si>
  <si>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</si>
  <si>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</si>
  <si>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</si>
  <si>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</si>
  <si>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</si>
  <si>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</si>
  <si>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</si>
  <si>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</si>
  <si>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</si>
  <si>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</si>
  <si>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</si>
  <si>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</si>
  <si>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</si>
  <si>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</si>
  <si>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</si>
  <si>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</si>
  <si>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</si>
  <si>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</si>
  <si>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</si>
  <si>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</si>
  <si>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</si>
  <si>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</si>
  <si>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</si>
  <si>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</si>
  <si>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</si>
  <si>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</si>
  <si>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</si>
  <si>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</si>
  <si>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</si>
  <si>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</si>
  <si>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</si>
  <si>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</si>
  <si>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</si>
  <si>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</si>
  <si>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</si>
  <si>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</si>
  <si>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</si>
  <si>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</si>
  <si>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</si>
  <si>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</si>
  <si>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</si>
  <si>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</si>
  <si>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</si>
  <si>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</si>
  <si>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</si>
  <si>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</si>
  <si>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</si>
  <si>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</si>
  <si>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</si>
  <si>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</si>
  <si>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</si>
  <si>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</si>
  <si>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</si>
  <si>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</si>
  <si>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</si>
  <si>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</si>
  <si>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</si>
  <si>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</si>
  <si>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</si>
  <si>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</si>
  <si>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</si>
  <si>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</si>
  <si>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</si>
  <si>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</si>
  <si>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</si>
  <si>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</si>
  <si>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</si>
  <si>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</si>
  <si>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</si>
  <si>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</si>
  <si>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</si>
  <si>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</si>
  <si>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</si>
  <si>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</si>
  <si>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</si>
  <si>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</si>
  <si>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</si>
  <si>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</si>
  <si>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</si>
  <si>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</si>
  <si>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</si>
  <si>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</si>
  <si>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</si>
  <si>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</si>
  <si>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</si>
  <si>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</si>
  <si>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</si>
  <si>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</si>
  <si>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</si>
  <si>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</si>
  <si>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</si>
  <si>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</si>
  <si>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</si>
  <si>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</si>
  <si>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</si>
  <si>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</si>
  <si>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</si>
  <si>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</si>
  <si>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</si>
  <si>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</si>
  <si>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</si>
  <si>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</si>
  <si>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</si>
  <si>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</si>
  <si>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</si>
  <si>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</si>
  <si>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</si>
  <si>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</si>
  <si>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</si>
  <si>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</si>
  <si>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</si>
  <si>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</si>
  <si>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</si>
  <si>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</si>
  <si>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</si>
  <si>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</si>
  <si>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</si>
  <si>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</si>
  <si>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</si>
  <si>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</si>
  <si>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</si>
  <si>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</si>
  <si>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</si>
  <si>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</si>
  <si>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</si>
  <si>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</si>
  <si>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</si>
  <si>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</si>
  <si>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</si>
  <si>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</si>
  <si>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</si>
  <si>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</si>
  <si>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</si>
  <si>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</si>
  <si>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</si>
  <si>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</si>
  <si>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</si>
  <si>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</si>
  <si>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</si>
  <si>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</si>
  <si>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</si>
  <si>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</si>
  <si>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</si>
  <si>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</si>
  <si>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</si>
  <si>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</si>
  <si>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</si>
  <si>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</si>
  <si>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</si>
  <si>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</si>
  <si>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</si>
  <si>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</si>
  <si>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</si>
  <si>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</si>
  <si>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</si>
  <si>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</si>
  <si>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</si>
  <si>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</si>
  <si>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</si>
  <si>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</si>
  <si>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</si>
  <si>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</si>
  <si>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</si>
  <si>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</si>
  <si>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</si>
  <si>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</si>
  <si>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</si>
  <si>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</si>
  <si>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</si>
  <si>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</si>
  <si>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</si>
  <si>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</si>
  <si>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</si>
  <si>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</si>
  <si>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</si>
  <si>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</si>
  <si>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</si>
  <si>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</si>
  <si>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</si>
  <si>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</si>
  <si>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</si>
  <si>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</si>
  <si>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</si>
  <si>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</si>
  <si>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</si>
  <si>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</si>
  <si>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</si>
  <si>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</si>
  <si>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</si>
  <si>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</si>
  <si>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</si>
  <si>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</si>
  <si>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</si>
  <si>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</si>
  <si>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</si>
  <si>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</si>
  <si>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</si>
  <si>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</si>
  <si>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</si>
  <si>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</si>
  <si>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</si>
  <si>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</si>
  <si>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</si>
  <si>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</si>
  <si>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</si>
  <si>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</si>
  <si>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</si>
  <si>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</si>
  <si>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</si>
  <si>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</si>
  <si>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</si>
  <si>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</si>
  <si>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</si>
  <si>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</si>
  <si>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</si>
  <si>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</si>
  <si>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</si>
  <si>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</si>
  <si>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</si>
  <si>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</si>
  <si>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</si>
  <si>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</si>
  <si>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</si>
  <si>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</si>
  <si>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</si>
  <si>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</si>
  <si>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</si>
  <si>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</si>
  <si>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</si>
  <si>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</si>
  <si>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</si>
  <si>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</si>
  <si>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</si>
  <si>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</si>
  <si>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</si>
  <si>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</si>
  <si>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</si>
  <si>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</si>
  <si>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</si>
  <si>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</si>
  <si>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</si>
  <si>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</si>
  <si>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</si>
  <si>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</si>
  <si>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</si>
  <si>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</si>
  <si>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</si>
  <si>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</si>
  <si>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</si>
  <si>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</si>
  <si>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</si>
  <si>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</si>
  <si>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</si>
  <si>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</si>
  <si>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</si>
  <si>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</si>
  <si>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</si>
  <si>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</si>
  <si>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</si>
  <si>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</si>
  <si>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</si>
  <si>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</si>
  <si>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</si>
  <si>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</si>
  <si>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</si>
  <si>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</si>
  <si>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</si>
  <si>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</si>
  <si>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</si>
  <si>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</si>
  <si>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</si>
  <si>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</si>
  <si>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</si>
  <si>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</si>
  <si>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</si>
  <si>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</si>
  <si>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</si>
  <si>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</si>
  <si>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</si>
  <si>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</si>
  <si>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</si>
  <si>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</si>
  <si>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</si>
  <si>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</si>
  <si>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</si>
  <si>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</si>
  <si>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</si>
  <si>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</si>
  <si>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</si>
  <si>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</si>
  <si>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</si>
  <si>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</si>
  <si>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</si>
  <si>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</si>
  <si>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</si>
  <si>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</si>
  <si>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</si>
  <si>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</si>
  <si>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</si>
  <si>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</si>
  <si>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</si>
  <si>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</si>
  <si>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</si>
  <si>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</si>
  <si>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</si>
  <si>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</si>
  <si>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</si>
  <si>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</si>
  <si>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</si>
  <si>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</si>
  <si>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</si>
  <si>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</si>
  <si>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</si>
  <si>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</si>
  <si>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</si>
  <si>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</si>
  <si>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</si>
  <si>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</si>
  <si>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</si>
  <si>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</si>
  <si>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</si>
  <si>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</si>
  <si>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</si>
  <si>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</si>
  <si>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</si>
  <si>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</si>
  <si>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</si>
  <si>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</si>
  <si>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</si>
  <si>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</si>
  <si>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</si>
  <si>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</si>
  <si>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</si>
  <si>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</si>
  <si>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</si>
  <si>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</si>
  <si>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</si>
  <si>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</si>
  <si>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</si>
  <si>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</si>
  <si>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</si>
  <si>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</si>
  <si>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</si>
  <si>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</si>
  <si>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</si>
  <si>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</si>
  <si>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</si>
  <si>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</si>
  <si>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</si>
  <si>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</si>
  <si>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</si>
  <si>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</si>
  <si>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</si>
  <si>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</si>
  <si>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</si>
  <si>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</si>
  <si>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</si>
  <si>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</si>
  <si>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</si>
  <si>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</si>
  <si>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</si>
  <si>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</si>
  <si>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</si>
  <si>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</si>
  <si>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</si>
  <si>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</si>
  <si>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</si>
  <si>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</si>
  <si>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</si>
  <si>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</si>
  <si>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</si>
  <si>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</si>
  <si>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</si>
  <si>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</si>
  <si>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</si>
  <si>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</si>
  <si>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</si>
  <si>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</si>
  <si>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</si>
  <si>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</si>
  <si>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</si>
  <si>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</si>
  <si>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</si>
  <si>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</si>
  <si>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</si>
  <si>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</si>
  <si>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</si>
  <si>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</si>
  <si>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</si>
  <si>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</si>
  <si>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</si>
  <si>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</si>
  <si>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</si>
  <si>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</si>
  <si>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</si>
  <si>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</si>
  <si>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</si>
  <si>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</si>
  <si>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</si>
  <si>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</si>
  <si>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</si>
  <si>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</si>
  <si>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</si>
  <si>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</si>
  <si>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</si>
  <si>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</si>
  <si>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</si>
  <si>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</si>
  <si>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</si>
  <si>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</si>
  <si>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</si>
  <si>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</si>
  <si>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</si>
  <si>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</si>
  <si>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</si>
  <si>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</si>
  <si>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</si>
  <si>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</si>
  <si>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</si>
  <si>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</si>
  <si>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</si>
  <si>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</si>
  <si>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</si>
  <si>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</si>
  <si>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</si>
  <si>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</si>
  <si>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</si>
  <si>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</si>
  <si>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</si>
  <si>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</si>
  <si>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</si>
  <si>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</si>
  <si>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</si>
  <si>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</si>
  <si>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</si>
  <si>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</si>
  <si>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</si>
  <si>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</si>
  <si>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</si>
  <si>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</si>
  <si>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</si>
  <si>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</si>
  <si>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</si>
  <si>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</si>
  <si>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</si>
  <si>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</si>
  <si>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</si>
  <si>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</si>
  <si>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</si>
  <si>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</si>
  <si>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</si>
  <si>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</si>
  <si>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</si>
  <si>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</si>
  <si>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</si>
  <si>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</si>
  <si>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</si>
  <si>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</si>
  <si>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</si>
  <si>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</si>
  <si>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</si>
  <si>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</si>
  <si>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</si>
  <si>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</si>
  <si>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</si>
  <si>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</si>
  <si>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</si>
  <si>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</si>
  <si>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</si>
  <si>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</si>
  <si>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</si>
  <si>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</si>
  <si>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</si>
  <si>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</si>
  <si>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</si>
  <si>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</si>
  <si>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</si>
  <si>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</si>
  <si>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</si>
  <si>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</si>
  <si>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</si>
  <si>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</si>
  <si>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</si>
  <si>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</si>
  <si>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</si>
  <si>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</si>
  <si>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</si>
  <si>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</si>
  <si>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</si>
  <si>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</si>
  <si>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</si>
  <si>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</si>
  <si>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</si>
  <si>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</si>
  <si>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</si>
  <si>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</si>
  <si>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</si>
  <si>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</si>
  <si>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</si>
  <si>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</si>
  <si>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</si>
  <si>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</si>
  <si>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</si>
  <si>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</si>
  <si>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</si>
  <si>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</si>
  <si>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</si>
  <si>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</si>
  <si>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</si>
  <si>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</si>
  <si>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</si>
  <si>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</si>
  <si>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</si>
  <si>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</si>
  <si>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</si>
  <si>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</si>
  <si>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</si>
  <si>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</si>
  <si>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</si>
  <si>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</si>
  <si>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</si>
  <si>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</si>
  <si>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</si>
  <si>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</si>
  <si>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</si>
  <si>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</si>
  <si>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</si>
  <si>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</si>
  <si>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</si>
  <si>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</si>
  <si>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</si>
  <si>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</si>
  <si>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</si>
  <si>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</si>
  <si>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</si>
  <si>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</si>
  <si>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</si>
  <si>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</si>
  <si>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</si>
  <si>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</si>
  <si>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</si>
  <si>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</si>
  <si>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</si>
  <si>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</si>
  <si>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</si>
  <si>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</si>
  <si>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</si>
  <si>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</si>
  <si>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</si>
  <si>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</si>
  <si>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</si>
  <si>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</si>
  <si>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</si>
  <si>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</si>
  <si>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</si>
  <si>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</si>
  <si>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</si>
  <si>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</si>
  <si>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</si>
  <si>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</si>
  <si>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</si>
  <si>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</si>
  <si>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</si>
  <si>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</si>
  <si>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</si>
  <si>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</si>
  <si>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</si>
  <si>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</si>
  <si>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</si>
  <si>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</si>
  <si>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</si>
  <si>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</si>
  <si>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</si>
  <si>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</si>
  <si>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</si>
  <si>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</si>
  <si>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</si>
  <si>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</si>
  <si>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</si>
  <si>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</si>
  <si>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</si>
  <si>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</si>
  <si>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</si>
  <si>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</si>
  <si>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</si>
  <si>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</si>
  <si>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</si>
  <si>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</si>
  <si>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</si>
  <si>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</si>
  <si>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</si>
  <si>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</si>
  <si>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</si>
  <si>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</si>
  <si>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</si>
  <si>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</si>
  <si>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</si>
  <si>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</si>
  <si>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</si>
  <si>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</si>
  <si>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</si>
  <si>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</si>
  <si>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</si>
  <si>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</si>
  <si>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</si>
  <si>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</si>
  <si>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</si>
  <si>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</si>
  <si>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</si>
  <si>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</si>
  <si>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</si>
  <si>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</si>
  <si>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</si>
  <si>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</si>
  <si>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</si>
  <si>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</si>
  <si>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</si>
  <si>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</si>
  <si>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</si>
  <si>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</si>
  <si>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</si>
  <si>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</si>
  <si>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</si>
  <si>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</si>
  <si>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</si>
  <si>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</si>
  <si>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</si>
  <si>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</si>
  <si>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</si>
  <si>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</si>
  <si>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</si>
  <si>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</si>
  <si>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</si>
  <si>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</si>
  <si>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</si>
  <si>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</si>
  <si>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</si>
  <si>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</si>
  <si>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</si>
  <si>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</si>
  <si>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</si>
  <si>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</si>
  <si>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</si>
  <si>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</si>
  <si>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</si>
  <si>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</si>
  <si>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</si>
  <si>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</si>
  <si>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</si>
  <si>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</si>
  <si>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</si>
  <si>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</si>
  <si>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</si>
  <si>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</si>
  <si>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</si>
  <si>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</si>
  <si>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</si>
  <si>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</si>
  <si>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</si>
  <si>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</si>
  <si>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</si>
  <si>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</si>
  <si>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</si>
  <si>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</si>
  <si>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</si>
  <si>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</si>
  <si>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</si>
  <si>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</si>
  <si>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</si>
  <si>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</si>
  <si>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</si>
  <si>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</si>
  <si>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</si>
  <si>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</si>
  <si>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</si>
  <si>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</si>
  <si>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</si>
  <si>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</si>
  <si>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</si>
  <si>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</si>
  <si>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</si>
  <si>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</si>
  <si>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</si>
  <si>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</si>
  <si>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</si>
  <si>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</si>
  <si>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</si>
  <si>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</si>
  <si>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</si>
  <si>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</si>
  <si>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</si>
  <si>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</si>
  <si>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</si>
  <si>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</si>
  <si>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</si>
  <si>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</si>
  <si>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</si>
  <si>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</si>
  <si>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</si>
  <si>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</si>
  <si>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</si>
  <si>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</si>
  <si>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</si>
  <si>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</si>
  <si>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</si>
  <si>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</si>
  <si>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</si>
  <si>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</si>
  <si>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</si>
  <si>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</si>
  <si>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</si>
  <si>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</si>
  <si>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</si>
  <si>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</si>
  <si>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</si>
  <si>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</si>
  <si>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</si>
  <si>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</si>
  <si>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</si>
  <si>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</si>
  <si>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</si>
  <si>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</si>
  <si>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</si>
  <si>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</si>
  <si>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</si>
  <si>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</si>
  <si>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</si>
  <si>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</si>
  <si>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</si>
  <si>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</si>
  <si>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</si>
  <si>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</si>
  <si>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</si>
  <si>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</si>
  <si>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</si>
  <si>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</si>
  <si>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</si>
  <si>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</si>
  <si>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</si>
  <si>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</si>
  <si>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</si>
  <si>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</si>
  <si>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</si>
  <si>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</si>
  <si>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</si>
  <si>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</si>
  <si>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</si>
  <si>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</si>
  <si>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</si>
  <si>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</si>
  <si>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</si>
  <si>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</si>
  <si>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</si>
  <si>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</si>
  <si>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</si>
  <si>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</si>
  <si>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</si>
  <si>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</si>
  <si>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</si>
  <si>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</si>
  <si>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</si>
  <si>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</si>
  <si>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</si>
  <si>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</si>
  <si>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</si>
  <si>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</si>
  <si>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</si>
  <si>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</si>
  <si>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</si>
  <si>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</si>
  <si>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</si>
  <si>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</si>
  <si>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</si>
  <si>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</si>
  <si>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</si>
  <si>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</si>
  <si>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</si>
  <si>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</si>
  <si>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</si>
  <si>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</si>
  <si>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</si>
  <si>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</si>
  <si>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</si>
  <si>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</si>
  <si>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</si>
  <si>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</si>
  <si>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</si>
  <si>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</si>
  <si>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</si>
  <si>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</si>
  <si>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</si>
  <si>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</si>
  <si>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</si>
  <si>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</si>
  <si>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</si>
  <si>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</si>
  <si>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</si>
  <si>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</si>
  <si>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</si>
  <si>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</si>
  <si>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</si>
  <si>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</si>
  <si>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</si>
  <si>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</si>
  <si>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</si>
  <si>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</si>
  <si>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</si>
  <si>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</si>
  <si>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</si>
  <si>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</si>
  <si>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</si>
  <si>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</si>
  <si>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</si>
  <si>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</si>
  <si>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</si>
  <si>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</si>
  <si>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</si>
  <si>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</si>
  <si>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</si>
  <si>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</si>
  <si>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</si>
  <si>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</si>
  <si>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</si>
  <si>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</si>
  <si>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</si>
  <si>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</si>
  <si>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</si>
  <si>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</si>
  <si>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</si>
  <si>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</si>
  <si>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</si>
  <si>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</si>
  <si>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</si>
  <si>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</si>
  <si>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</si>
  <si>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</si>
  <si>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</si>
  <si>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</si>
  <si>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</si>
  <si>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</si>
  <si>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</si>
  <si>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</si>
  <si>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</si>
  <si>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</si>
  <si>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</si>
  <si>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</si>
  <si>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</si>
  <si>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</si>
  <si>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</si>
  <si>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</si>
  <si>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</si>
  <si>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</si>
  <si>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</si>
  <si>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</si>
  <si>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</si>
  <si>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</si>
  <si>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</si>
  <si>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</si>
  <si>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</si>
  <si>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</si>
  <si>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</si>
  <si>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</si>
  <si>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</si>
  <si>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</si>
  <si>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</si>
  <si>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</si>
  <si>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</si>
  <si>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</si>
  <si>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</si>
  <si>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</si>
  <si>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</si>
  <si>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</si>
  <si>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</si>
  <si>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</si>
  <si>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</si>
  <si>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</si>
  <si>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</si>
  <si>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</si>
  <si>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</si>
  <si>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</si>
  <si>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</si>
  <si>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</si>
  <si>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</si>
  <si>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</si>
  <si>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</si>
  <si>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</si>
  <si>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</si>
  <si>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</si>
  <si>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</si>
  <si>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</si>
  <si>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</si>
  <si>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</si>
  <si>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</si>
  <si>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</si>
  <si>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</si>
  <si>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</si>
  <si>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</si>
  <si>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</si>
  <si>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</si>
  <si>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</si>
  <si>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</si>
  <si>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</si>
  <si>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</si>
  <si>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</si>
  <si>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</si>
  <si>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</si>
  <si>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</si>
  <si>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</si>
  <si>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</si>
  <si>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</si>
  <si>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</si>
  <si>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</si>
  <si>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</si>
  <si>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</si>
  <si>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</si>
  <si>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</si>
  <si>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</si>
  <si>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</si>
  <si>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</si>
  <si>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</si>
  <si>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</si>
  <si>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</si>
  <si>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</si>
  <si>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</si>
  <si>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</si>
  <si>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</si>
  <si>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</si>
  <si>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</si>
  <si>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</si>
  <si>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</si>
  <si>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</si>
  <si>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</si>
  <si>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</si>
  <si>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</si>
  <si>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</si>
  <si>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</si>
  <si>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</si>
  <si>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</si>
  <si>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</si>
  <si>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</si>
  <si>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</si>
  <si>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</si>
  <si>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</si>
  <si>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</si>
  <si>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</si>
  <si>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</si>
  <si>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</si>
  <si>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</si>
  <si>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</si>
  <si>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</si>
  <si>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</si>
  <si>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</si>
  <si>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</si>
  <si>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</si>
  <si>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</si>
  <si>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</si>
  <si>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</si>
  <si>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</si>
  <si>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</si>
  <si>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</si>
  <si>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</si>
  <si>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</si>
  <si>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</si>
  <si>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</si>
  <si>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</si>
  <si>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</si>
  <si>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</si>
  <si>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</si>
  <si>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</si>
  <si>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</si>
  <si>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</si>
  <si>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</si>
  <si>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</si>
  <si>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</si>
  <si>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</si>
  <si>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</si>
  <si>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</si>
  <si>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</si>
  <si>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</si>
  <si>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</si>
  <si>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</si>
  <si>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</si>
  <si>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</si>
  <si>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</si>
  <si>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</si>
  <si>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</si>
  <si>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</si>
  <si>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</si>
  <si>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</si>
  <si>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</si>
  <si>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</si>
  <si>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</si>
  <si>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</si>
  <si>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</si>
  <si>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</si>
  <si>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</si>
  <si>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</si>
  <si>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</si>
  <si>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</si>
  <si>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</si>
  <si>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</si>
  <si>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</si>
  <si>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</si>
  <si>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</si>
  <si>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</si>
  <si>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</si>
  <si>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</si>
  <si>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</si>
  <si>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</si>
  <si>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</si>
  <si>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</si>
  <si>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</si>
  <si>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</si>
  <si>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</si>
  <si>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</si>
  <si>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</si>
  <si>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</si>
  <si>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</si>
  <si>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</si>
  <si>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</si>
  <si>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</si>
  <si>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</si>
  <si>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</si>
  <si>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</si>
  <si>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</si>
  <si>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</si>
  <si>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</si>
  <si>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</si>
  <si>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</si>
  <si>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</si>
  <si>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</si>
  <si>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</si>
  <si>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</si>
  <si>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</si>
  <si>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</si>
  <si>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</si>
  <si>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</si>
  <si>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</si>
  <si>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</si>
  <si>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</si>
  <si>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</si>
  <si>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</si>
  <si>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</si>
  <si>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</si>
  <si>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</si>
  <si>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</si>
  <si>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</si>
  <si>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</si>
  <si>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</si>
  <si>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</si>
  <si>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</si>
  <si>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</si>
  <si>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</si>
  <si>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</si>
  <si>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</si>
  <si>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</si>
  <si>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</si>
  <si>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</si>
  <si>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</si>
  <si>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</si>
  <si>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</si>
  <si>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</si>
  <si>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</si>
  <si>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</si>
  <si>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</si>
  <si>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</si>
  <si>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</si>
  <si>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</si>
  <si>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</si>
  <si>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</si>
  <si>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</si>
  <si>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</si>
  <si>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</si>
  <si>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</si>
  <si>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</si>
  <si>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</si>
  <si>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</si>
  <si>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</si>
  <si>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</si>
  <si>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</si>
  <si>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</si>
  <si>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</si>
  <si>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</si>
  <si>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</si>
  <si>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</si>
  <si>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</si>
  <si>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</si>
  <si>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</si>
  <si>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</si>
  <si>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</si>
  <si>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</si>
  <si>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</si>
  <si>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</si>
  <si>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</si>
  <si>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</si>
  <si>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</si>
  <si>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</si>
  <si>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</si>
  <si>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</si>
  <si>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</si>
  <si>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</si>
  <si>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</si>
  <si>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</si>
  <si>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</si>
  <si>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</si>
  <si>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</si>
  <si>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</si>
  <si>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</si>
  <si>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</si>
  <si>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</si>
  <si>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</si>
  <si>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</si>
  <si>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</si>
  <si>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</si>
  <si>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</si>
  <si>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</si>
  <si>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</si>
  <si>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</si>
  <si>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</si>
  <si>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</si>
  <si>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</si>
  <si>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</si>
  <si>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</si>
  <si>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</si>
  <si>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</si>
  <si>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</si>
  <si>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</si>
  <si>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</si>
  <si>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</si>
  <si>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</si>
  <si>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</si>
  <si>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</si>
  <si>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</si>
  <si>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</si>
  <si>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</si>
  <si>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</si>
  <si>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</si>
  <si>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</si>
  <si>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</si>
  <si>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</si>
  <si>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</si>
  <si>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</si>
  <si>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</si>
  <si>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</si>
  <si>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</si>
  <si>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</si>
  <si>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</si>
  <si>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</si>
  <si>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</si>
  <si>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</si>
  <si>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</si>
  <si>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</si>
  <si>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</si>
  <si>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</si>
  <si>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</si>
  <si>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</si>
  <si>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</si>
  <si>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</si>
  <si>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</si>
  <si>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</si>
  <si>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</si>
  <si>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</si>
  <si>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</si>
  <si>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</si>
  <si>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</si>
  <si>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</si>
  <si>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</si>
  <si>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</si>
  <si>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</si>
  <si>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</si>
  <si>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</si>
  <si>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</si>
  <si>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</si>
  <si>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</si>
  <si>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</si>
  <si>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</si>
  <si>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</si>
  <si>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</si>
  <si>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</si>
  <si>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</si>
  <si>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</si>
  <si>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</si>
  <si>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</si>
  <si>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</si>
  <si>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</si>
  <si>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</si>
  <si>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</si>
  <si>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</si>
  <si>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</si>
  <si>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</si>
  <si>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</si>
  <si>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</si>
  <si>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</si>
  <si>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</si>
  <si>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</si>
  <si>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</si>
  <si>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</si>
  <si>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</si>
  <si>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</si>
  <si>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</si>
  <si>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</si>
  <si>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</si>
  <si>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</si>
  <si>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</si>
  <si>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</si>
  <si>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</si>
  <si>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</si>
  <si>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</si>
  <si>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</si>
  <si>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</si>
  <si>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</si>
  <si>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</si>
  <si>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</si>
  <si>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</si>
  <si>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</si>
  <si>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</si>
  <si>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</si>
  <si>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</si>
  <si>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</si>
  <si>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</si>
  <si>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</si>
  <si>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</si>
  <si>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</si>
  <si>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</si>
  <si>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</si>
  <si>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</si>
  <si>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</si>
  <si>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</si>
  <si>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</si>
  <si>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</si>
  <si>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</si>
  <si>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</si>
  <si>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</si>
  <si>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</si>
  <si>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</si>
  <si>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</si>
  <si>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</si>
  <si>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</si>
  <si>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</si>
  <si>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</si>
  <si>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</si>
  <si>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</si>
  <si>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</si>
  <si>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</si>
  <si>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</si>
  <si>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</si>
  <si>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</si>
  <si>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</si>
  <si>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</si>
  <si>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</si>
  <si>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</si>
  <si>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</si>
  <si>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</si>
  <si>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</si>
  <si>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</si>
  <si>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</si>
  <si>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</si>
  <si>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</si>
  <si>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</si>
  <si>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</si>
  <si>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</si>
  <si>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</si>
  <si>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</si>
  <si>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</si>
  <si>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</si>
  <si>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</si>
  <si>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</si>
  <si>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</si>
  <si>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</si>
  <si>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</si>
  <si>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</si>
  <si>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</si>
  <si>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</si>
  <si>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</si>
  <si>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</si>
  <si>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</si>
  <si>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</si>
  <si>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</si>
  <si>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</si>
  <si>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</si>
  <si>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</si>
  <si>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</si>
  <si>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</si>
  <si>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</si>
  <si>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</si>
  <si>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</si>
  <si>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</si>
  <si>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</si>
  <si>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</si>
  <si>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</si>
  <si>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</si>
  <si>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</si>
  <si>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</si>
  <si>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</si>
  <si>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</si>
  <si>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</si>
  <si>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</si>
  <si>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</si>
  <si>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</si>
  <si>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</si>
  <si>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</si>
  <si>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</si>
  <si>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</si>
  <si>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</si>
  <si>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</si>
  <si>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</si>
  <si>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</si>
  <si>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</si>
  <si>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</si>
  <si>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</si>
  <si>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</si>
  <si>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</si>
  <si>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</si>
  <si>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</si>
  <si>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</si>
  <si>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</si>
  <si>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</si>
  <si>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</si>
  <si>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</si>
  <si>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</si>
  <si>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</si>
  <si>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</si>
  <si>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</si>
  <si>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</si>
  <si>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</si>
  <si>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</si>
  <si>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</si>
  <si>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</si>
  <si>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</si>
  <si>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</si>
  <si>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</si>
  <si>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</si>
  <si>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</si>
  <si>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</si>
  <si>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</si>
  <si>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</si>
  <si>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</si>
  <si>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</si>
  <si>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</si>
  <si>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</si>
  <si>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</si>
  <si>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</si>
  <si>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</si>
  <si>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</si>
  <si>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</si>
  <si>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</si>
  <si>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</si>
  <si>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</si>
  <si>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</si>
  <si>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</si>
  <si>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</si>
  <si>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</si>
  <si>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</si>
  <si>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</si>
  <si>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</si>
  <si>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</si>
  <si>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</si>
  <si>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</si>
  <si>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</si>
  <si>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</si>
  <si>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</si>
  <si>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</si>
  <si>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</si>
  <si>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</si>
  <si>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</si>
  <si>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</si>
  <si>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</si>
  <si>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</si>
  <si>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</si>
  <si>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</si>
  <si>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</si>
  <si>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</si>
  <si>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</si>
  <si>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</si>
  <si>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</si>
  <si>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</si>
  <si>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</si>
  <si>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</si>
  <si>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</si>
  <si>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</si>
  <si>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</si>
  <si>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</si>
  <si>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</si>
  <si>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</si>
  <si>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</si>
  <si>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</si>
  <si>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</si>
  <si>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</si>
  <si>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</si>
  <si>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</si>
  <si>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</si>
  <si>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</si>
  <si>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</si>
  <si>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</si>
  <si>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</si>
  <si>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</si>
  <si>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</si>
  <si>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</si>
  <si>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</si>
  <si>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</si>
  <si>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</si>
  <si>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</si>
  <si>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</si>
  <si>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</si>
  <si>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</si>
  <si>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</si>
  <si>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</si>
  <si>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</si>
  <si>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</si>
  <si>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</si>
  <si>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</si>
  <si>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</si>
  <si>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</si>
  <si>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</si>
  <si>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</si>
  <si>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</si>
  <si>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</si>
  <si>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</si>
  <si>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</si>
  <si>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</si>
  <si>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</si>
  <si>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</si>
  <si>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</si>
  <si>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</si>
  <si>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</si>
  <si>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</si>
  <si>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</si>
  <si>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</si>
  <si>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</si>
  <si>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</si>
  <si>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</si>
  <si>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</si>
  <si>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</si>
  <si>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</si>
  <si>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</si>
  <si>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</si>
  <si>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</si>
  <si>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</si>
  <si>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</si>
  <si>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</si>
  <si>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</si>
  <si>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</si>
  <si>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</si>
  <si>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</si>
  <si>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</si>
  <si>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</si>
  <si>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</si>
  <si>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</si>
  <si>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</si>
  <si>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</si>
  <si>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</si>
  <si>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</si>
  <si>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</si>
  <si>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</si>
  <si>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</si>
  <si>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</si>
  <si>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</si>
  <si>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</si>
  <si>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</si>
  <si>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</si>
  <si>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</si>
  <si>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</si>
  <si>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</si>
  <si>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</si>
  <si>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</si>
  <si>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</si>
  <si>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</si>
  <si>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</si>
  <si>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</si>
  <si>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</si>
  <si>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</si>
  <si>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</si>
  <si>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</si>
  <si>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</si>
  <si>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</si>
  <si>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</si>
  <si>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</si>
  <si>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</si>
  <si>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</si>
  <si>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</si>
  <si>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</si>
  <si>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</si>
  <si>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</si>
  <si>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</si>
  <si>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</si>
  <si>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</si>
  <si>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</si>
  <si>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</si>
  <si>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</si>
  <si>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</si>
  <si>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</si>
  <si>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</si>
  <si>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</si>
  <si>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</si>
  <si>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</si>
  <si>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</si>
  <si>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</si>
  <si>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</si>
  <si>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</si>
  <si>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</si>
  <si>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</si>
  <si>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</si>
  <si>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</si>
  <si>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</si>
  <si>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</si>
  <si>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</si>
  <si>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</si>
  <si>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</si>
  <si>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</si>
  <si>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</si>
  <si>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</si>
  <si>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</si>
  <si>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</si>
  <si>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</si>
  <si>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</si>
  <si>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</si>
  <si>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</si>
  <si>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</si>
  <si>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</si>
  <si>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</si>
  <si>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</si>
  <si>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</si>
  <si>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</si>
  <si>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</si>
  <si>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</si>
  <si>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</si>
  <si>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</si>
  <si>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</si>
  <si>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</si>
  <si>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</si>
  <si>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</si>
  <si>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</si>
  <si>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</si>
  <si>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</si>
  <si>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</si>
  <si>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</si>
  <si>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</si>
  <si>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</si>
  <si>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</si>
  <si>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</si>
  <si>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</si>
  <si>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</si>
  <si>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</si>
  <si>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</si>
  <si>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</si>
  <si>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</si>
  <si>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</si>
  <si>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</si>
  <si>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</si>
  <si>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</si>
  <si>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</si>
  <si>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</si>
  <si>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</si>
  <si>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</si>
  <si>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</si>
  <si>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</si>
  <si>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</si>
  <si>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</si>
  <si>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</si>
  <si>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</si>
  <si>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</si>
  <si>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</si>
  <si>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</si>
  <si>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</si>
  <si>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</si>
  <si>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</si>
  <si>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</si>
  <si>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</si>
  <si>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</si>
  <si>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</si>
  <si>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</si>
  <si>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</si>
  <si>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</si>
  <si>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</si>
  <si>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</si>
  <si>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</si>
  <si>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</si>
  <si>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</si>
  <si>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</si>
  <si>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</si>
  <si>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</si>
  <si>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</si>
  <si>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</si>
  <si>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</si>
  <si>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</si>
  <si>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</si>
  <si>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</si>
  <si>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</si>
  <si>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</si>
  <si>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</si>
  <si>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</si>
  <si>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</si>
  <si>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</si>
  <si>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</si>
  <si>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</si>
  <si>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</si>
  <si>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</si>
  <si>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</si>
  <si>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</si>
  <si>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</si>
  <si>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</si>
  <si>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</si>
  <si>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</si>
  <si>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</si>
  <si>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</si>
  <si>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</si>
  <si>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</si>
  <si>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</si>
  <si>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</si>
  <si>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</si>
  <si>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</si>
  <si>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</si>
  <si>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</si>
  <si>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</si>
  <si>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</si>
  <si>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</si>
  <si>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</si>
  <si>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</si>
  <si>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</si>
  <si>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</si>
  <si>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</si>
  <si>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</si>
  <si>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</si>
  <si>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</si>
  <si>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</si>
  <si>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</si>
  <si>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</si>
  <si>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</si>
  <si>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</si>
  <si>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</si>
  <si>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</si>
  <si>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</si>
  <si>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</si>
  <si>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</si>
  <si>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</si>
  <si>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</si>
  <si>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</si>
  <si>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</si>
  <si>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</si>
  <si>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</si>
  <si>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</si>
  <si>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</si>
  <si>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</si>
  <si>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</si>
  <si>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</si>
  <si>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</si>
  <si>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</si>
  <si>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</si>
  <si>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</si>
  <si>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</si>
  <si>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</si>
  <si>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</si>
  <si>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</si>
  <si>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</si>
  <si>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</si>
  <si>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</si>
  <si>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</si>
  <si>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</si>
  <si>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</si>
  <si>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</si>
  <si>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</si>
  <si>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</si>
  <si>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</si>
  <si>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</si>
  <si>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</si>
  <si>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</si>
  <si>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</si>
  <si>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</si>
  <si>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</si>
  <si>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</si>
  <si>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</si>
  <si>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</si>
  <si>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</si>
  <si>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</si>
  <si>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</si>
  <si>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</si>
  <si>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</si>
  <si>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</si>
  <si>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</si>
  <si>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</si>
  <si>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</si>
  <si>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</si>
  <si>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</si>
  <si>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</si>
  <si>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</si>
  <si>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</si>
  <si>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</si>
  <si>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</si>
  <si>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</si>
  <si>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</si>
  <si>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</si>
  <si>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</si>
  <si>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</si>
  <si>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</si>
  <si>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</si>
  <si>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</si>
  <si>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</si>
  <si>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</si>
  <si>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</si>
  <si>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</si>
  <si>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</si>
  <si>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</si>
  <si>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</si>
  <si>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</si>
  <si>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</si>
  <si>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</si>
  <si>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</si>
  <si>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</si>
  <si>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</si>
  <si>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</si>
  <si>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</si>
  <si>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</si>
  <si>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</si>
  <si>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</si>
  <si>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</si>
  <si>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</si>
  <si>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</si>
  <si>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</si>
  <si>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</si>
  <si>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</si>
  <si>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</si>
  <si>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</si>
  <si>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</si>
  <si>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</si>
  <si>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</si>
  <si>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</si>
  <si>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</si>
  <si>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</si>
  <si>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</si>
  <si>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</si>
  <si>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</si>
  <si>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</si>
  <si>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</si>
  <si>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</si>
  <si>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</si>
  <si>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</si>
  <si>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</si>
  <si>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</si>
  <si>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</si>
  <si>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</si>
  <si>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</si>
  <si>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</si>
  <si>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</si>
  <si>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</si>
  <si>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</si>
  <si>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</si>
  <si>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</si>
  <si>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</si>
  <si>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</si>
  <si>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</si>
  <si>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</si>
  <si>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</si>
  <si>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</si>
  <si>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</si>
  <si>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</si>
  <si>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</si>
  <si>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</si>
  <si>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</si>
  <si>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</si>
  <si>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</si>
  <si>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</si>
  <si>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</si>
  <si>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</si>
  <si>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</si>
  <si>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</si>
  <si>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</si>
  <si>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</si>
  <si>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</si>
  <si>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</si>
  <si>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</si>
  <si>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</si>
  <si>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</si>
  <si>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</si>
  <si>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</si>
  <si>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</si>
  <si>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</si>
  <si>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</si>
  <si>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</si>
  <si>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</si>
  <si>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</si>
  <si>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</si>
  <si>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</si>
  <si>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</si>
  <si>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</si>
  <si>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</si>
  <si>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</si>
  <si>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</si>
  <si>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</si>
  <si>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</si>
  <si>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</si>
  <si>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</si>
  <si>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</si>
  <si>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</si>
  <si>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</si>
  <si>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</si>
  <si>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</si>
  <si>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</si>
  <si>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</si>
  <si>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</si>
  <si>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</si>
  <si>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</si>
  <si>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</si>
  <si>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</si>
  <si>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</si>
  <si>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</si>
  <si>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</si>
  <si>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</si>
  <si>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</si>
  <si>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</si>
  <si>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</si>
  <si>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</si>
  <si>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</si>
  <si>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</si>
  <si>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</si>
  <si>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</si>
  <si>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</si>
  <si>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</si>
  <si>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</si>
  <si>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</si>
  <si>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</si>
  <si>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</si>
  <si>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</si>
  <si>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</si>
  <si>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</si>
  <si>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</si>
  <si>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</si>
  <si>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</si>
  <si>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</si>
  <si>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</si>
  <si>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</si>
  <si>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</si>
  <si>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</si>
  <si>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</si>
  <si>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</si>
  <si>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</si>
  <si>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</si>
  <si>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</si>
  <si>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</si>
  <si>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</si>
  <si>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</si>
  <si>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</si>
  <si>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</si>
  <si>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</si>
  <si>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</si>
  <si>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</si>
  <si>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</si>
  <si>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</si>
  <si>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</si>
  <si>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</si>
  <si>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</si>
  <si>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</si>
  <si>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</si>
  <si>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</si>
  <si>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</si>
  <si>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</si>
  <si>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</si>
  <si>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</si>
  <si>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</si>
  <si>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</si>
  <si>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</si>
  <si>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</si>
  <si>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</si>
  <si>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</si>
  <si>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</si>
  <si>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</si>
  <si>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</si>
  <si>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</si>
  <si>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</si>
  <si>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</si>
  <si>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</si>
  <si>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</si>
  <si>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</si>
  <si>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</si>
  <si>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</si>
  <si>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</si>
  <si>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</si>
  <si>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</si>
  <si>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</si>
  <si>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</si>
  <si>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</si>
  <si>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</si>
  <si>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</si>
  <si>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</si>
  <si>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</si>
  <si>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</si>
  <si>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</si>
  <si>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</si>
  <si>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</si>
  <si>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</si>
  <si>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</si>
  <si>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</si>
  <si>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</si>
  <si>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</si>
  <si>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</si>
  <si>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</si>
  <si>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</si>
  <si>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</si>
  <si>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</si>
  <si>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</si>
  <si>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</si>
  <si>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</si>
  <si>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</si>
  <si>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</si>
  <si>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</si>
  <si>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</si>
  <si>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</si>
  <si>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</si>
  <si>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</si>
  <si>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</si>
  <si>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</si>
  <si>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</si>
  <si>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</si>
  <si>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</si>
  <si>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</si>
  <si>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</si>
  <si>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</si>
  <si>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</si>
  <si>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</si>
  <si>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</si>
  <si>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</si>
  <si>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</si>
  <si>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</si>
  <si>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</si>
  <si>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</si>
  <si>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</si>
  <si>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</si>
  <si>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</si>
  <si>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</si>
  <si>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</si>
  <si>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</si>
  <si>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</si>
  <si>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</si>
  <si>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</si>
  <si>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</si>
  <si>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</si>
  <si>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</si>
  <si>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</si>
  <si>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</si>
  <si>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</si>
  <si>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</si>
  <si>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</si>
  <si>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</si>
  <si>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</si>
  <si>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</si>
  <si>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</si>
  <si>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</si>
  <si>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</si>
  <si>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</si>
  <si>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</si>
  <si>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</si>
  <si>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</si>
  <si>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</si>
  <si>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</si>
  <si>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</si>
  <si>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</si>
  <si>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</si>
  <si>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</si>
  <si>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</si>
  <si>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</si>
  <si>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</si>
  <si>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</si>
  <si>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</si>
  <si>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</si>
  <si>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</si>
  <si>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</si>
  <si>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</si>
  <si>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</si>
  <si>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</si>
  <si>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</si>
  <si>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</si>
  <si>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</si>
  <si>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</si>
  <si>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</si>
  <si>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</si>
  <si>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</si>
  <si>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</si>
  <si>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</si>
  <si>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</si>
  <si>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</si>
  <si>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</si>
  <si>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</si>
  <si>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</si>
  <si>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</si>
  <si>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</si>
  <si>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</si>
  <si>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</si>
  <si>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</si>
  <si>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</si>
  <si>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</si>
  <si>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</si>
  <si>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</si>
  <si>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</si>
  <si>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</si>
  <si>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</si>
  <si>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</si>
  <si>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</si>
  <si>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</si>
  <si>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</si>
  <si>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</si>
  <si>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</si>
  <si>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</si>
  <si>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</si>
  <si>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</si>
  <si>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</si>
  <si>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</si>
  <si>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</si>
  <si>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</si>
  <si>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</si>
  <si>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</si>
  <si>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</si>
  <si>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</si>
  <si>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</si>
  <si>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</si>
  <si>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</si>
  <si>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</si>
  <si>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</si>
  <si>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</si>
  <si>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</si>
  <si>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</si>
  <si>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</si>
  <si>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</si>
  <si>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</si>
  <si>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</si>
  <si>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</si>
  <si>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</si>
  <si>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</si>
  <si>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</si>
  <si>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</si>
  <si>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</si>
  <si>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</si>
  <si>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</si>
  <si>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</si>
  <si>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</si>
  <si>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</si>
  <si>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</si>
  <si>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</si>
  <si>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</si>
  <si>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</si>
  <si>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</si>
  <si>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</si>
  <si>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</si>
  <si>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</si>
  <si>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</si>
  <si>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</si>
  <si>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</si>
  <si>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</si>
  <si>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</si>
  <si>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</si>
  <si>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</si>
  <si>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</si>
  <si>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</si>
  <si>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</si>
  <si>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</si>
  <si>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</si>
  <si>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</si>
  <si>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</si>
  <si>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</si>
  <si>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</si>
  <si>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</si>
  <si>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</si>
  <si>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</si>
  <si>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</si>
  <si>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</si>
  <si>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</si>
  <si>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</si>
  <si>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</si>
  <si>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</si>
  <si>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</si>
  <si>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</si>
  <si>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</si>
  <si>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</si>
  <si>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</si>
  <si>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</si>
  <si>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</si>
  <si>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</si>
  <si>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</si>
  <si>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</si>
  <si>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</si>
  <si>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</si>
  <si>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</si>
  <si>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</si>
  <si>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</si>
  <si>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</si>
  <si>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</si>
  <si>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</si>
  <si>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</si>
  <si>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</si>
  <si>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</si>
  <si>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</si>
  <si>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</si>
  <si>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</si>
  <si>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</si>
  <si>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</si>
  <si>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</si>
  <si>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</si>
  <si>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</si>
  <si>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</si>
  <si>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</si>
  <si>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</si>
  <si>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</si>
  <si>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</si>
  <si>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</si>
  <si>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</si>
  <si>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</si>
  <si>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</si>
  <si>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</si>
  <si>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</si>
  <si>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</si>
  <si>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</si>
  <si>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</si>
  <si>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</si>
  <si>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</si>
  <si>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</si>
  <si>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</si>
  <si>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</si>
  <si>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</si>
  <si>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</si>
  <si>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</si>
  <si>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</si>
  <si>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</si>
  <si>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</si>
  <si>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</si>
  <si>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</si>
  <si>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</si>
  <si>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</si>
  <si>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</si>
  <si>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</si>
  <si>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</si>
  <si>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</si>
  <si>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</si>
  <si>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</si>
  <si>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</si>
  <si>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</si>
  <si>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</si>
  <si>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</si>
  <si>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</si>
  <si>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</si>
  <si>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</si>
  <si>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</si>
  <si>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</si>
  <si>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</si>
  <si>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</si>
  <si>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</si>
  <si>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</si>
  <si>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</si>
  <si>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</si>
  <si>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</si>
  <si>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</si>
  <si>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</si>
  <si>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</si>
  <si>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</si>
  <si>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</si>
  <si>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</si>
  <si>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</si>
  <si>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</si>
  <si>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</si>
  <si>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</si>
  <si>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</si>
  <si>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</si>
  <si>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</si>
  <si>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</si>
  <si>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</si>
  <si>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</si>
  <si>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</si>
  <si>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</si>
  <si>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</si>
  <si>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</si>
  <si>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</si>
  <si>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</si>
  <si>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</si>
  <si>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</si>
  <si>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</si>
  <si>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</si>
  <si>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</si>
  <si>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</si>
  <si>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</si>
  <si>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</si>
  <si>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</si>
  <si>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</si>
  <si>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</si>
  <si>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</si>
  <si>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</si>
  <si>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</si>
  <si>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</si>
  <si>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</si>
  <si>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</si>
  <si>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</si>
  <si>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</si>
  <si>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</si>
  <si>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</si>
  <si>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</si>
  <si>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</si>
  <si>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</si>
  <si>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</si>
  <si>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</si>
  <si>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</si>
  <si>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</si>
  <si>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</si>
  <si>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</si>
  <si>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</si>
  <si>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</si>
  <si>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</si>
  <si>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</si>
  <si>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</si>
  <si>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</si>
  <si>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</si>
  <si>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</si>
  <si>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</si>
  <si>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</si>
  <si>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</si>
  <si>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</si>
  <si>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</si>
  <si>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</si>
  <si>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</si>
  <si>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</si>
  <si>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</si>
  <si>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</si>
  <si>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</si>
  <si>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</si>
  <si>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</si>
  <si>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</si>
  <si>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</si>
  <si>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</si>
  <si>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</si>
  <si>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</si>
  <si>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</si>
  <si>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</si>
  <si>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</si>
  <si>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</si>
  <si>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</si>
  <si>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</si>
  <si>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</si>
  <si>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</si>
  <si>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</si>
  <si>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</si>
  <si>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</si>
  <si>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</si>
  <si>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</si>
  <si>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</si>
  <si>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</si>
  <si>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</si>
  <si>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</si>
  <si>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</si>
  <si>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</si>
  <si>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</si>
  <si>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</si>
  <si>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</si>
  <si>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</si>
  <si>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</si>
  <si>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</si>
  <si>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</si>
  <si>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</si>
  <si>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</si>
  <si>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</si>
  <si>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</si>
  <si>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</si>
  <si>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</si>
  <si>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</si>
  <si>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</si>
  <si>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</si>
  <si>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</si>
  <si>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</si>
  <si>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</si>
  <si>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</si>
  <si>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</si>
  <si>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</si>
  <si>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</si>
  <si>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</si>
  <si>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</si>
  <si>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</si>
  <si>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</si>
  <si>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</si>
  <si>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</si>
  <si>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</si>
  <si>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</si>
  <si>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</si>
  <si>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</si>
  <si>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</si>
  <si>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</si>
  <si>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</si>
  <si>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</si>
  <si>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</si>
  <si>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</si>
  <si>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</si>
  <si>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</si>
  <si>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</si>
  <si>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</si>
  <si>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</si>
  <si>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</si>
  <si>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</si>
  <si>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</si>
  <si>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</si>
  <si>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</si>
  <si>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</si>
  <si>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</si>
  <si>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</si>
  <si>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</si>
  <si>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</si>
  <si>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</si>
  <si>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</si>
  <si>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</si>
  <si>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</si>
  <si>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</si>
  <si>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</si>
  <si>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</si>
  <si>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</si>
  <si>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</si>
  <si>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</si>
  <si>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</si>
  <si>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</si>
  <si>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</si>
  <si>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</si>
  <si>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</si>
  <si>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</si>
  <si>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</si>
  <si>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</si>
  <si>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</si>
  <si>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</si>
  <si>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</si>
  <si>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</si>
  <si>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</si>
  <si>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</si>
  <si>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</si>
  <si>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</si>
  <si>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</si>
  <si>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</si>
  <si>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</si>
  <si>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</si>
  <si>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</si>
  <si>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</si>
  <si>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</si>
  <si>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</si>
  <si>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</si>
  <si>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</si>
  <si>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</si>
  <si>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</si>
  <si>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</si>
  <si>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</si>
  <si>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</si>
  <si>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</si>
  <si>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</si>
  <si>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</si>
  <si>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</si>
  <si>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</si>
  <si>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</si>
  <si>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</si>
  <si>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</si>
  <si>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</si>
  <si>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</si>
  <si>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</si>
  <si>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</si>
  <si>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</si>
  <si>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</si>
  <si>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</si>
  <si>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</si>
  <si>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</si>
  <si>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</si>
  <si>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</si>
  <si>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</si>
  <si>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</si>
  <si>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</si>
  <si>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</si>
  <si>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</si>
  <si>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</si>
  <si>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</si>
  <si>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</si>
  <si>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</si>
  <si>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</si>
  <si>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</si>
  <si>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</si>
  <si>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</si>
  <si>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</si>
  <si>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</si>
  <si>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</si>
  <si>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</si>
  <si>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</si>
  <si>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</si>
  <si>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</si>
  <si>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</si>
  <si>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</si>
  <si>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</si>
  <si>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</si>
  <si>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</si>
  <si>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</si>
  <si>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</si>
  <si>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</si>
  <si>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</si>
  <si>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</si>
  <si>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</si>
  <si>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</si>
  <si>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</si>
  <si>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</si>
  <si>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</si>
  <si>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</si>
  <si>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</si>
  <si>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</si>
  <si>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</si>
  <si>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</si>
  <si>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</si>
  <si>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</si>
  <si>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</si>
  <si>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</si>
  <si>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</si>
  <si>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</si>
  <si>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</si>
  <si>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</si>
  <si>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</si>
  <si>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</si>
  <si>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</si>
  <si>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</si>
  <si>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</si>
  <si>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</si>
  <si>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</si>
  <si>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</si>
  <si>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</si>
  <si>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</si>
  <si>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</si>
  <si>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</si>
  <si>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</si>
  <si>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</si>
  <si>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</si>
  <si>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</si>
  <si>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</si>
  <si>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</si>
  <si>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</si>
  <si>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</si>
  <si>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</si>
  <si>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</si>
  <si>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</si>
  <si>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</si>
  <si>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</si>
  <si>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</si>
  <si>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</si>
  <si>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</si>
  <si>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</si>
  <si>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</si>
  <si>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</si>
  <si>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</si>
  <si>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</si>
  <si>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</si>
  <si>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</si>
  <si>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</si>
  <si>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</si>
  <si>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</si>
  <si>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</si>
  <si>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</si>
  <si>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</si>
  <si>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</si>
  <si>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</si>
  <si>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</si>
  <si>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</si>
  <si>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</si>
  <si>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</si>
  <si>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</si>
  <si>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</si>
  <si>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</si>
  <si>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</si>
  <si>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</si>
  <si>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</si>
  <si>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</si>
  <si>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</si>
  <si>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</si>
  <si>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</si>
  <si>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</si>
  <si>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</si>
  <si>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</si>
  <si>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</si>
  <si>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</si>
  <si>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</si>
  <si>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</si>
  <si>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</si>
  <si>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</si>
  <si>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</si>
  <si>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</si>
  <si>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</si>
  <si>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</si>
  <si>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</si>
  <si>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</si>
  <si>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</si>
  <si>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</si>
  <si>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</si>
  <si>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</si>
  <si>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</si>
  <si>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</si>
  <si>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</si>
  <si>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</si>
  <si>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</si>
  <si>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</si>
  <si>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</si>
  <si>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</si>
  <si>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</si>
  <si>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</si>
  <si>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</si>
  <si>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</si>
  <si>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</si>
  <si>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</si>
  <si>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</si>
  <si>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</si>
  <si>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</si>
  <si>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</si>
  <si>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</si>
  <si>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</si>
  <si>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</si>
  <si>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</si>
  <si>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</si>
  <si>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</si>
  <si>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</si>
  <si>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</si>
  <si>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</si>
  <si>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</si>
  <si>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</si>
  <si>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</si>
  <si>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</si>
  <si>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</si>
  <si>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</si>
  <si>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</si>
  <si>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</si>
  <si>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</si>
  <si>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</si>
  <si>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</si>
  <si>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</si>
  <si>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</si>
  <si>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</si>
  <si>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</si>
  <si>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</si>
  <si>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</si>
  <si>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</si>
  <si>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</si>
  <si>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</si>
  <si>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</si>
  <si>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</si>
  <si>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</si>
  <si>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</si>
  <si>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</si>
  <si>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</si>
  <si>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</si>
  <si>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</si>
  <si>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</si>
  <si>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</si>
  <si>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</si>
  <si>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</si>
  <si>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</si>
  <si>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</si>
  <si>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</si>
  <si>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</si>
  <si>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</si>
  <si>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</si>
  <si>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</si>
  <si>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</si>
  <si>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</si>
  <si>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</si>
  <si>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</si>
  <si>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</si>
  <si>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</si>
  <si>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</si>
  <si>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</si>
  <si>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</si>
  <si>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</si>
  <si>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</si>
  <si>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</si>
  <si>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</si>
  <si>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</si>
  <si>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</si>
  <si>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</si>
  <si>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</si>
  <si>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</si>
  <si>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</si>
  <si>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</si>
  <si>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</si>
  <si>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</si>
  <si>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</si>
  <si>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</si>
  <si>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</si>
  <si>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</si>
  <si>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</si>
  <si>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</si>
  <si>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</si>
  <si>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</si>
  <si>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</si>
  <si>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</si>
  <si>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</si>
  <si>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</si>
  <si>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</si>
  <si>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</si>
  <si>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</si>
  <si>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</si>
  <si>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</si>
  <si>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</si>
  <si>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</si>
  <si>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</si>
  <si>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</si>
  <si>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</si>
  <si>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</si>
  <si>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</si>
  <si>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</si>
  <si>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</si>
  <si>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</si>
  <si>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</si>
  <si>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</si>
  <si>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</si>
  <si>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</si>
  <si>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</si>
  <si>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</si>
  <si>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</si>
  <si>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</si>
  <si>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</si>
  <si>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</si>
  <si>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</si>
  <si>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</si>
  <si>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</si>
  <si>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</si>
  <si>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</si>
  <si>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</si>
  <si>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</si>
  <si>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</si>
  <si>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</si>
  <si>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</si>
  <si>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</si>
  <si>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</si>
  <si>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</si>
  <si>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</si>
  <si>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</si>
  <si>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</si>
  <si>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</si>
  <si>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</si>
  <si>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</si>
  <si>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</si>
  <si>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</si>
  <si>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</si>
  <si>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</si>
  <si>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</si>
  <si>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</si>
  <si>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</si>
  <si>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</si>
  <si>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</si>
  <si>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</si>
  <si>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</si>
  <si>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</si>
  <si>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</si>
  <si>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</si>
  <si>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</si>
  <si>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</si>
  <si>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</si>
  <si>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</si>
  <si>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</si>
  <si>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</si>
  <si>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</si>
  <si>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</si>
  <si>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</si>
  <si>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</si>
  <si>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</si>
  <si>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</si>
  <si>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</si>
  <si>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</si>
  <si>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</si>
  <si>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</si>
  <si>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</si>
  <si>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</si>
  <si>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</si>
  <si>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</si>
  <si>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</si>
  <si>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</si>
  <si>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</si>
  <si>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</si>
  <si>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</si>
  <si>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</si>
  <si>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</si>
  <si>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</si>
  <si>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</si>
  <si>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</si>
  <si>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</si>
  <si>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</si>
  <si>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</si>
  <si>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</si>
  <si>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</si>
  <si>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</si>
  <si>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</si>
  <si>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</si>
  <si>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</si>
  <si>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</si>
  <si>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</si>
  <si>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</si>
  <si>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</si>
  <si>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</si>
  <si>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</si>
  <si>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</si>
  <si>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</si>
  <si>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</si>
  <si>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</si>
  <si>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</si>
  <si>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</si>
  <si>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</si>
  <si>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</si>
  <si>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</si>
  <si>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</si>
  <si>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</si>
  <si>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</si>
  <si>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</si>
  <si>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</si>
  <si>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</si>
  <si>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</si>
  <si>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</si>
  <si>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</si>
  <si>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</si>
  <si>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</si>
  <si>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</si>
  <si>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</si>
  <si>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</si>
  <si>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</si>
  <si>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</si>
  <si>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</si>
  <si>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</si>
  <si>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</si>
  <si>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</si>
  <si>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</si>
  <si>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</si>
  <si>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</si>
  <si>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</si>
  <si>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</si>
  <si>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</si>
  <si>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</si>
  <si>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</si>
  <si>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</si>
  <si>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</si>
  <si>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</si>
  <si>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</si>
  <si>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</si>
  <si>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</si>
  <si>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</si>
  <si>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</si>
  <si>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</si>
  <si>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</si>
  <si>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</si>
  <si>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</si>
  <si>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</si>
  <si>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</si>
  <si>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</si>
  <si>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</si>
  <si>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</si>
  <si>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</si>
  <si>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</si>
  <si>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</si>
  <si>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</si>
  <si>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</si>
  <si>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</si>
  <si>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</si>
  <si>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</si>
  <si>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</si>
  <si>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</si>
  <si>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</si>
  <si>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</si>
  <si>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</si>
  <si>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</si>
  <si>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</si>
  <si>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</si>
  <si>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</si>
  <si>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</si>
  <si>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</si>
  <si>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</si>
  <si>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</si>
  <si>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</si>
  <si>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</si>
  <si>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</si>
  <si>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</si>
  <si>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</si>
  <si>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</si>
  <si>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</si>
  <si>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</si>
  <si>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</si>
  <si>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</si>
  <si>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</si>
  <si>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</si>
  <si>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</si>
  <si>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</si>
  <si>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</si>
  <si>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</si>
  <si>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</si>
  <si>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</si>
  <si>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</si>
  <si>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</si>
  <si>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</si>
  <si>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</si>
  <si>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</si>
  <si>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</si>
  <si>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</si>
  <si>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</si>
  <si>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</si>
  <si>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</si>
  <si>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</si>
  <si>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</si>
  <si>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</si>
  <si>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</si>
  <si>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</si>
  <si>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</si>
  <si>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</si>
  <si>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</si>
  <si>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</si>
  <si>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</si>
  <si>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</si>
  <si>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</si>
  <si>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</si>
  <si>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</si>
  <si>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</si>
  <si>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</si>
  <si>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</si>
  <si>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</si>
  <si>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</si>
  <si>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</si>
  <si>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</si>
  <si>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</si>
  <si>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</si>
  <si>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</si>
  <si>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</si>
  <si>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</si>
  <si>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</si>
  <si>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</si>
  <si>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</si>
  <si>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</si>
  <si>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</si>
  <si>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</si>
  <si>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</si>
  <si>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</si>
  <si>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</si>
  <si>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</si>
  <si>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</si>
  <si>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</si>
  <si>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</si>
  <si>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</si>
  <si>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</si>
  <si>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</si>
  <si>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</si>
  <si>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</si>
  <si>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</si>
  <si>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</si>
  <si>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</si>
  <si>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</si>
  <si>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</si>
  <si>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</si>
  <si>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</si>
  <si>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</si>
  <si>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</si>
  <si>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</si>
  <si>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</si>
  <si>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</si>
  <si>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</si>
  <si>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</si>
  <si>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</si>
  <si>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</si>
  <si>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</si>
  <si>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</si>
  <si>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</si>
  <si>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</si>
  <si>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</si>
  <si>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</si>
  <si>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</si>
  <si>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</si>
  <si>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</si>
  <si>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</si>
  <si>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</si>
  <si>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</si>
  <si>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</si>
  <si>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</si>
  <si>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</si>
  <si>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</si>
  <si>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</si>
  <si>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</si>
  <si>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</si>
  <si>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</si>
  <si>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</si>
  <si>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</si>
  <si>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</si>
  <si>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</si>
  <si>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</si>
  <si>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</si>
  <si>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</si>
  <si>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</si>
  <si>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</si>
  <si>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</si>
  <si>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</si>
  <si>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</si>
  <si>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</si>
  <si>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</si>
  <si>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</si>
  <si>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</si>
  <si>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</si>
  <si>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</si>
  <si>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</si>
  <si>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</si>
  <si>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</si>
  <si>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</si>
  <si>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</si>
  <si>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</si>
  <si>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</si>
  <si>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</si>
  <si>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</si>
  <si>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</si>
  <si>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</si>
  <si>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</si>
  <si>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</si>
  <si>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</si>
  <si>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</si>
  <si>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</si>
  <si>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</si>
  <si>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</si>
  <si>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</si>
  <si>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</si>
  <si>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</si>
  <si>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</si>
  <si>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</si>
  <si>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</si>
  <si>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</si>
  <si>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</si>
  <si>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</si>
  <si>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</si>
  <si>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</si>
  <si>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</si>
  <si>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</si>
  <si>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</si>
  <si>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</si>
  <si>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</si>
  <si>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</si>
  <si>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</si>
  <si>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</si>
  <si>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</si>
  <si>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</si>
  <si>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</si>
  <si>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</si>
  <si>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</si>
  <si>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</si>
  <si>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</si>
  <si>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</si>
  <si>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</si>
  <si>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</si>
  <si>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</si>
  <si>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</si>
  <si>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</si>
  <si>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</si>
  <si>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</si>
  <si>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</si>
  <si>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</si>
  <si>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</si>
  <si>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</si>
  <si>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</si>
  <si>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</si>
  <si>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</si>
  <si>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</si>
  <si>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</si>
  <si>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</si>
  <si>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</si>
  <si>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</si>
  <si>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</si>
  <si>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</si>
  <si>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</si>
  <si>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</si>
  <si>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</si>
  <si>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</si>
  <si>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</si>
  <si>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</si>
  <si>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</si>
  <si>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</si>
  <si>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</si>
  <si>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</si>
  <si>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</si>
  <si>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</si>
  <si>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</si>
  <si>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</si>
  <si>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</si>
  <si>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</si>
  <si>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</si>
  <si>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</si>
  <si>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</si>
  <si>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</si>
  <si>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</si>
  <si>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</si>
  <si>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</si>
  <si>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</si>
  <si>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</si>
  <si>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</si>
  <si>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</si>
  <si>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</si>
  <si>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</si>
  <si>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</si>
  <si>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</si>
  <si>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</si>
  <si>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</si>
  <si>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</si>
  <si>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</si>
  <si>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</si>
  <si>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</si>
  <si>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</si>
  <si>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</si>
  <si>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</si>
  <si>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</si>
  <si>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</si>
  <si>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</si>
  <si>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</si>
  <si>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</si>
  <si>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</si>
  <si>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</si>
  <si>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</si>
  <si>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</si>
  <si>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</si>
  <si>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</si>
  <si>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</si>
  <si>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</si>
  <si>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</si>
  <si>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</si>
  <si>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</si>
  <si>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</si>
  <si>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</si>
  <si>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</si>
  <si>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</si>
  <si>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</si>
  <si>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</si>
  <si>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</si>
  <si>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</si>
  <si>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</si>
  <si>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</si>
  <si>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</si>
  <si>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</si>
  <si>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</si>
  <si>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</si>
  <si>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</si>
  <si>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</si>
  <si>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</si>
  <si>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</si>
  <si>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</si>
  <si>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</si>
  <si>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</si>
  <si>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</si>
  <si>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</si>
  <si>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</si>
  <si>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</si>
  <si>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</si>
  <si>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</si>
  <si>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</si>
  <si>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</si>
  <si>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</si>
  <si>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</si>
  <si>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</si>
  <si>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</si>
  <si>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</si>
  <si>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</si>
  <si>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</si>
  <si>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</si>
  <si>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</si>
  <si>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</si>
  <si>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</si>
  <si>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</si>
  <si>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</si>
  <si>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</si>
  <si>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</si>
  <si>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</si>
  <si>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</si>
  <si>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</si>
  <si>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</si>
  <si>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</si>
  <si>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</si>
  <si>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</si>
  <si>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</si>
  <si>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</si>
  <si>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</si>
  <si>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</si>
  <si>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</si>
  <si>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</si>
  <si>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</si>
  <si>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</si>
  <si>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</si>
  <si>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</si>
  <si>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</si>
  <si>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</si>
  <si>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</si>
  <si>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</si>
  <si>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</si>
  <si>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</si>
  <si>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</si>
  <si>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</si>
  <si>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</si>
  <si>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</si>
  <si>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</si>
  <si>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</si>
  <si>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</si>
  <si>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</si>
  <si>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</si>
  <si>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</si>
  <si>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</si>
  <si>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</si>
  <si>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</si>
  <si>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</si>
  <si>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</si>
  <si>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</si>
  <si>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</si>
  <si>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</si>
  <si>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</si>
  <si>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</si>
  <si>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</si>
  <si>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</si>
  <si>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</si>
  <si>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</si>
  <si>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</si>
  <si>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</si>
  <si>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</si>
  <si>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</si>
  <si>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</si>
  <si>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</si>
  <si>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</si>
  <si>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</si>
  <si>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</si>
  <si>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</si>
  <si>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</si>
  <si>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</si>
  <si>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</si>
  <si>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</si>
  <si>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</si>
  <si>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</si>
  <si>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</si>
  <si>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</si>
  <si>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</si>
  <si>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</si>
  <si>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</si>
  <si>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</si>
  <si>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</si>
  <si>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</si>
  <si>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</si>
  <si>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</si>
  <si>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</si>
  <si>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</si>
  <si>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</si>
  <si>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</si>
  <si>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</si>
  <si>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</si>
  <si>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</si>
  <si>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</si>
  <si>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</si>
  <si>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</si>
  <si>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</si>
  <si>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</si>
  <si>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</si>
  <si>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</si>
  <si>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</si>
  <si>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</si>
  <si>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</si>
  <si>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</si>
  <si>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</si>
  <si>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</si>
  <si>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</si>
  <si>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</si>
  <si>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</si>
  <si>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</si>
  <si>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</si>
  <si>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</si>
  <si>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</si>
  <si>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</si>
  <si>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</si>
  <si>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</si>
  <si>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</si>
  <si>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</si>
  <si>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</si>
  <si>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</si>
  <si>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</si>
  <si>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</si>
  <si>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</si>
  <si>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</si>
  <si>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</si>
  <si>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</si>
  <si>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</si>
  <si>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</si>
  <si>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</si>
  <si>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</si>
  <si>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</si>
  <si>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</si>
  <si>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</si>
  <si>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</si>
  <si>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</si>
  <si>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</si>
  <si>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</si>
  <si>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</si>
  <si>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</si>
  <si>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</si>
  <si>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</si>
  <si>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</si>
  <si>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</si>
  <si>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</si>
  <si>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</si>
  <si>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</si>
  <si>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</si>
  <si>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</si>
  <si>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</si>
  <si>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</si>
  <si>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</si>
  <si>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</si>
  <si>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</si>
  <si>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</si>
  <si>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</si>
  <si>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</si>
  <si>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</si>
  <si>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</si>
  <si>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</si>
  <si>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</si>
  <si>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</si>
  <si>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</si>
  <si>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</si>
  <si>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</si>
  <si>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</si>
  <si>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</si>
  <si>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</si>
  <si>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</si>
  <si>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</si>
  <si>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</si>
  <si>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</si>
  <si>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</si>
  <si>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</si>
  <si>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</si>
  <si>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</si>
  <si>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</si>
  <si>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</si>
  <si>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</si>
  <si>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</si>
  <si>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</si>
  <si>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</si>
  <si>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</si>
  <si>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</si>
  <si>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</si>
  <si>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</si>
  <si>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</si>
  <si>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</si>
  <si>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</si>
  <si>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</si>
  <si>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</si>
  <si>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</si>
  <si>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</si>
  <si>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</si>
  <si>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</si>
  <si>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</si>
  <si>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</si>
  <si>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</si>
  <si>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</si>
  <si>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</si>
  <si>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</si>
  <si>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</si>
  <si>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</si>
  <si>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</si>
  <si>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</si>
  <si>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</si>
  <si>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</si>
  <si>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</si>
  <si>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</si>
  <si>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</si>
  <si>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</si>
  <si>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</si>
  <si>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</si>
  <si>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</si>
  <si>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</si>
  <si>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</si>
  <si>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</si>
  <si>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</si>
  <si>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</si>
  <si>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</si>
  <si>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</si>
  <si>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</si>
  <si>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</si>
  <si>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</si>
  <si>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</si>
  <si>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</si>
  <si>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</si>
  <si>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</si>
  <si>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</si>
  <si>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</si>
  <si>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</si>
  <si>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</si>
  <si>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</si>
  <si>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</si>
  <si>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</si>
  <si>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</si>
  <si>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</si>
  <si>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</si>
  <si>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</si>
  <si>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</si>
  <si>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</si>
  <si>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</si>
  <si>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</si>
  <si>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</si>
  <si>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</si>
  <si>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</si>
  <si>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</si>
  <si>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</si>
  <si>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</si>
  <si>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</si>
  <si>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</si>
  <si>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</si>
  <si>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</si>
  <si>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</si>
  <si>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</si>
  <si>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</si>
  <si>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</si>
  <si>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</si>
  <si>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</si>
  <si>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</si>
  <si>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</si>
  <si>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</si>
  <si>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</si>
  <si>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</si>
  <si>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</si>
  <si>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</si>
  <si>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</si>
  <si>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</si>
  <si>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</si>
  <si>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</si>
  <si>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</si>
  <si>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</si>
  <si>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</si>
  <si>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</si>
  <si>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</si>
  <si>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</si>
  <si>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</si>
  <si>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</si>
  <si>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</si>
  <si>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</si>
  <si>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</si>
  <si>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</si>
  <si>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</si>
  <si>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</si>
  <si>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</si>
  <si>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</si>
  <si>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</si>
  <si>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</si>
  <si>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</si>
  <si>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</si>
  <si>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</si>
  <si>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</si>
  <si>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</si>
  <si>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</si>
  <si>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</si>
  <si>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</si>
  <si>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</si>
  <si>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</si>
  <si>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</si>
  <si>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</si>
  <si>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</si>
  <si>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</si>
  <si>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</si>
  <si>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</si>
  <si>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</si>
  <si>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</si>
  <si>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</si>
  <si>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</si>
  <si>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</si>
  <si>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</si>
  <si>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</si>
  <si>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</si>
  <si>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</si>
  <si>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</si>
  <si>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</si>
  <si>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</si>
  <si>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</si>
  <si>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</si>
  <si>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</si>
  <si>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</si>
  <si>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</si>
  <si>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</si>
  <si>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</si>
  <si>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</si>
  <si>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</si>
  <si>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</si>
  <si>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</si>
  <si>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</si>
  <si>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</si>
  <si>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</si>
  <si>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</si>
  <si>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</si>
  <si>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</si>
  <si>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</si>
  <si>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</si>
  <si>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</si>
  <si>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</si>
  <si>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</si>
  <si>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</si>
  <si>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</si>
  <si>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</si>
  <si>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</si>
  <si>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</si>
  <si>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</si>
  <si>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</si>
  <si>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</si>
  <si>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</si>
  <si>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</si>
  <si>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</si>
  <si>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</si>
  <si>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</si>
  <si>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</si>
  <si>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</si>
  <si>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</si>
  <si>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</si>
  <si>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</si>
  <si>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</si>
  <si>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</si>
  <si>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</si>
  <si>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</si>
  <si>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</si>
  <si>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</si>
  <si>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</si>
  <si>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</si>
  <si>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</si>
  <si>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</si>
  <si>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</si>
  <si>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</si>
  <si>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</si>
  <si>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</si>
  <si>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</si>
  <si>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</si>
  <si>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</si>
  <si>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</si>
  <si>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</si>
  <si>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</si>
  <si>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</si>
  <si>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</si>
  <si>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</si>
  <si>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</si>
  <si>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</si>
  <si>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</si>
  <si>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</si>
  <si>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</si>
  <si>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</si>
  <si>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</si>
  <si>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</si>
  <si>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</si>
  <si>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</si>
  <si>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</si>
  <si>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</si>
  <si>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</si>
  <si>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</si>
  <si>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</si>
  <si>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</si>
  <si>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</si>
  <si>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</si>
  <si>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</si>
  <si>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</si>
  <si>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</si>
  <si>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</si>
  <si>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</si>
  <si>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</si>
  <si>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</si>
  <si>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</si>
  <si>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</si>
  <si>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</si>
  <si>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</si>
  <si>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</si>
  <si>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</si>
  <si>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</si>
  <si>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</si>
  <si>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</si>
  <si>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</si>
  <si>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</si>
  <si>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</si>
  <si>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</si>
  <si>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</si>
  <si>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</si>
  <si>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</si>
  <si>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</si>
  <si>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</si>
  <si>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</si>
  <si>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</si>
  <si>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</si>
  <si>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</si>
  <si>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</si>
  <si>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</si>
  <si>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</si>
  <si>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</si>
  <si>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</si>
  <si>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</si>
  <si>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</si>
  <si>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</si>
  <si>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</si>
  <si>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</si>
  <si>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</si>
  <si>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</si>
  <si>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</si>
  <si>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</si>
  <si>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</si>
  <si>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</si>
  <si>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</si>
  <si>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</si>
  <si>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</si>
  <si>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</si>
  <si>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</si>
  <si>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</si>
  <si>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</si>
  <si>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</si>
  <si>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</si>
  <si>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</si>
  <si>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</si>
  <si>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</si>
  <si>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</si>
  <si>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</si>
  <si>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</si>
  <si>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</si>
  <si>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</si>
  <si>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</si>
  <si>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</si>
  <si>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</si>
  <si>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</si>
  <si>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</si>
  <si>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</si>
  <si>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</si>
  <si>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</si>
  <si>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</si>
  <si>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</si>
  <si>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</si>
  <si>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</si>
  <si>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</si>
  <si>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</si>
  <si>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</si>
  <si>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</si>
  <si>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</si>
  <si>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</si>
  <si>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</si>
  <si>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</si>
  <si>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</si>
  <si>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</si>
  <si>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</si>
  <si>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</si>
  <si>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</si>
  <si>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</si>
  <si>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</si>
  <si>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</si>
  <si>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</si>
  <si>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</si>
  <si>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</si>
  <si>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</si>
  <si>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</si>
  <si>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</si>
  <si>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</si>
  <si>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</si>
  <si>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</si>
  <si>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</si>
  <si>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</si>
  <si>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</si>
  <si>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</si>
  <si>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</si>
  <si>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</si>
  <si>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</si>
  <si>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</si>
  <si>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</si>
  <si>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</si>
  <si>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</si>
  <si>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</si>
  <si>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</si>
  <si>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</si>
  <si>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</si>
  <si>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</si>
  <si>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</si>
  <si>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</si>
  <si>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</si>
  <si>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</si>
  <si>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</si>
  <si>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</si>
  <si>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</si>
  <si>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</si>
  <si>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</si>
  <si>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</si>
  <si>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</si>
  <si>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</si>
  <si>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</si>
  <si>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</si>
  <si>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</si>
  <si>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</si>
  <si>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</si>
  <si>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</si>
  <si>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</si>
  <si>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</si>
  <si>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</si>
  <si>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</si>
  <si>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</si>
  <si>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</si>
  <si>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</si>
  <si>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</si>
  <si>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</si>
  <si>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</si>
  <si>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</si>
  <si>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</si>
  <si>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</si>
  <si>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</si>
  <si>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</si>
  <si>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</si>
  <si>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</si>
  <si>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</si>
  <si>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</si>
  <si>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</si>
  <si>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</si>
  <si>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</si>
  <si>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</si>
  <si>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</si>
  <si>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</si>
  <si>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</si>
  <si>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</si>
  <si>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</si>
  <si>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</si>
  <si>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</si>
  <si>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</si>
  <si>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</si>
  <si>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</si>
  <si>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</si>
  <si>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</si>
  <si>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</si>
  <si>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</si>
  <si>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</si>
  <si>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</si>
  <si>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</si>
  <si>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</si>
  <si>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</si>
  <si>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</si>
  <si>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</si>
  <si>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</si>
  <si>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</si>
  <si>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</si>
  <si>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</si>
  <si>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</si>
  <si>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</si>
  <si>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</si>
  <si>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</si>
  <si>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</si>
  <si>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</si>
  <si>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</si>
  <si>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</si>
  <si>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</si>
  <si>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</si>
  <si>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</si>
  <si>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</si>
  <si>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</si>
  <si>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</si>
  <si>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</si>
  <si>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</si>
  <si>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</si>
  <si>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</si>
  <si>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</si>
  <si>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</si>
  <si>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</si>
  <si>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</si>
  <si>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</si>
  <si>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</si>
  <si>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</si>
  <si>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</si>
  <si>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</si>
  <si>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</si>
  <si>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</si>
  <si>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</si>
  <si>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</si>
  <si>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</si>
  <si>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</si>
  <si>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</si>
  <si>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</si>
  <si>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</si>
  <si>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</si>
  <si>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</si>
  <si>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</si>
  <si>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</si>
  <si>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</si>
  <si>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</si>
  <si>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</si>
  <si>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</si>
  <si>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</si>
  <si>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</si>
  <si>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</si>
  <si>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</si>
  <si>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</si>
  <si>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</si>
  <si>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</si>
  <si>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</si>
  <si>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</si>
  <si>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</si>
  <si>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</si>
  <si>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</si>
  <si>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</si>
  <si>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</si>
  <si>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</si>
  <si>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</si>
  <si>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</si>
  <si>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</si>
  <si>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</si>
  <si>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</si>
  <si>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</si>
  <si>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</si>
  <si>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</si>
  <si>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</si>
  <si>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</si>
  <si>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</si>
  <si>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</si>
  <si>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</si>
  <si>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</si>
  <si>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</si>
  <si>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</si>
  <si>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</si>
  <si>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</si>
  <si>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</si>
  <si>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</si>
  <si>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</si>
  <si>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</si>
  <si>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</si>
  <si>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</si>
  <si>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</si>
  <si>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</si>
  <si>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</si>
  <si>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</si>
  <si>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</si>
  <si>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</si>
  <si>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</si>
  <si>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</si>
  <si>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Jan</t>
  </si>
  <si>
    <t>Feb</t>
  </si>
  <si>
    <t>Mar</t>
  </si>
  <si>
    <t>Apr</t>
  </si>
  <si>
    <t>May</t>
  </si>
  <si>
    <t>Jun</t>
  </si>
  <si>
    <t>Jul</t>
  </si>
  <si>
    <t>Aug</t>
  </si>
  <si>
    <t>Sep</t>
  </si>
  <si>
    <t>Oct</t>
  </si>
  <si>
    <t>Nov</t>
  </si>
  <si>
    <t>Dec</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</si>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</sst>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 &quot;₹&quot;\ * #,##0_ ;_ &quot;₹&quot;\ * \-#,##0_ ;_ &quot;₹&quot;\ * &quot;-&quot;_ ;_ @_ "/>
    <numFmt numFmtId="44" formatCode="_ &quot;₹&quot;\ * #,##0.00_ ;_ &quot;₹&quot;\ * \-#,##0.00_ ;_ &quot;₹&quot;\ * &quot;-&quot;??_ ;_ @_ "/>
    <numFmt numFmtId="164" formatCode="[Green]\▲0.00%;[Red]\ \▼0.00%"/>
    <numFmt numFmtId="165" formatCode="_ [$₹-4009]\ * #,##0_ ;_ [$₹-4009]\ * \-#,##0_ ;_ [$₹-4009]\ * &quot;-&quot;_ ;_ @_ "/>
    <numFmt numFmtId="166" formatCode="_ [$₹-4009]\ * #,##0.00_ ;_ [$₹-4009]\ * \-#,##0.00_ ;_ [$₹-4009]\ * &quot;-&quot;??_ ;_ @_ "/>
    <numFmt numFmtId="167" formatCode="&quot;#&quot;\ 0"/>
  </numFmts>
  <fonts count="7">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 Lato Black"/>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165" fontId="0" fillId="0" borderId="7" xfId="0" applyNumberFormat="1" applyBorder="1"/>
    <xf numFmtId="165" fontId="0" fillId="0" borderId="8" xfId="0" applyNumberFormat="1" applyBorder="1"/>
    <xf numFmtId="42" fontId="0" fillId="0" borderId="1" xfId="0" applyNumberFormat="1" applyBorder="1"/>
    <xf numFmtId="42" fontId="0" fillId="0" borderId="6" xfId="0" applyNumberFormat="1" applyBorder="1"/>
    <xf numFmtId="0" fontId="1" fillId="0" borderId="0" xfId="0" applyFont="1"/>
    <xf numFmtId="42" fontId="0" fillId="0" borderId="3" xfId="0" applyNumberFormat="1" applyBorder="1"/>
    <xf numFmtId="42" fontId="0" fillId="0" borderId="4" xfId="0" applyNumberFormat="1" applyBorder="1"/>
    <xf numFmtId="42" fontId="0" fillId="0" borderId="5" xfId="0" applyNumberFormat="1" applyBorder="1"/>
    <xf numFmtId="42"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44" fontId="0" fillId="0" borderId="0" xfId="1" applyFont="1"/>
    <xf numFmtId="166" fontId="0" fillId="0" borderId="0" xfId="0" applyNumberFormat="1"/>
    <xf numFmtId="167" fontId="0" fillId="0" borderId="0" xfId="0" applyNumberFormat="1"/>
    <xf numFmtId="10" fontId="0" fillId="0" borderId="0" xfId="2" applyNumberFormat="1" applyFont="1"/>
    <xf numFmtId="0" fontId="0" fillId="0" borderId="11" xfId="0" applyBorder="1"/>
    <xf numFmtId="0" fontId="0" fillId="0" borderId="9" xfId="0" applyBorder="1" applyAlignment="1">
      <alignment horizontal="left"/>
    </xf>
    <xf numFmtId="164" fontId="6" fillId="0" borderId="0" xfId="0" applyNumberFormat="1" applyFont="1" applyAlignment="1">
      <alignment horizontal="center" vertical="center"/>
    </xf>
    <xf numFmtId="164" fontId="6" fillId="0" borderId="0" xfId="0" applyNumberFormat="1" applyFont="1" applyAlignment="1">
      <alignment horizontal="left" vertical="center"/>
    </xf>
    <xf numFmtId="0" fontId="0" fillId="0" borderId="5" xfId="0" applyBorder="1"/>
    <xf numFmtId="0" fontId="0" fillId="0" borderId="2" xfId="0" applyBorder="1"/>
    <xf numFmtId="0" fontId="0" fillId="0" borderId="12" xfId="0" applyBorder="1"/>
    <xf numFmtId="0" fontId="0" fillId="0" borderId="10" xfId="0" applyBorder="1"/>
    <xf numFmtId="0" fontId="0" fillId="0" borderId="9" xfId="0" applyBorder="1"/>
    <xf numFmtId="0" fontId="0" fillId="0" borderId="13" xfId="0" applyBorder="1"/>
    <xf numFmtId="0" fontId="0" fillId="0" borderId="14" xfId="0" applyBorder="1"/>
  </cellXfs>
  <cellStyles count="3">
    <cellStyle name="Currency" xfId="1" builtinId="4"/>
    <cellStyle name="Normal" xfId="0" builtinId="0"/>
    <cellStyle name="Percent" xfId="2" builtinId="5"/>
  </cellStyles>
  <dxfs count="9">
    <dxf>
      <font>
        <color theme="0"/>
      </font>
      <border>
        <bottom style="thin">
          <color theme="9"/>
        </bottom>
        <vertical/>
        <horizontal/>
      </border>
    </dxf>
    <dxf>
      <font>
        <color theme="1"/>
      </font>
      <fill>
        <patternFill>
          <bgColor theme="3" tint="4.9989318521683403E-2"/>
        </patternFill>
      </fill>
      <border diagonalUp="0" diagonalDown="0">
        <left/>
        <right/>
        <top/>
        <bottom/>
        <vertical/>
        <horizontal/>
      </border>
    </dxf>
    <dxf>
      <font>
        <b/>
        <i val="0"/>
        <u/>
        <sz val="9"/>
        <color theme="9" tint="0.39994506668294322"/>
        <name val="Calibri"/>
        <family val="2"/>
        <scheme val="major"/>
      </font>
      <fill>
        <patternFill patternType="gray125">
          <bgColor theme="3" tint="4.9989318521683403E-2"/>
        </patternFill>
      </fill>
      <border>
        <left style="thin">
          <color auto="1"/>
        </left>
        <right style="thin">
          <color auto="1"/>
        </right>
        <top style="thin">
          <color auto="1"/>
        </top>
        <bottom style="thin">
          <color auto="1"/>
        </bottom>
      </border>
    </dxf>
    <dxf>
      <font>
        <b/>
        <i val="0"/>
        <u/>
        <sz val="9"/>
        <color theme="9" tint="0.39994506668294322"/>
        <name val="Calibri"/>
        <family val="2"/>
        <scheme val="major"/>
      </font>
      <fill>
        <patternFill>
          <bgColor theme="3" tint="4.9989318521683403E-2"/>
        </patternFill>
      </fill>
      <border>
        <left style="thin">
          <color auto="1"/>
        </left>
        <right style="thin">
          <color auto="1"/>
        </right>
        <top style="thin">
          <color auto="1"/>
        </top>
        <bottom style="thin">
          <color auto="1"/>
        </bottom>
      </border>
    </dxf>
    <dxf>
      <font>
        <b val="0"/>
        <i val="0"/>
        <sz val="10"/>
        <color theme="9"/>
        <name val="Calibri"/>
        <family val="2"/>
        <scheme val="minor"/>
      </font>
      <fill>
        <patternFill>
          <bgColor theme="3" tint="4.9989318521683403E-2"/>
        </patternFill>
      </fill>
      <border>
        <left style="thin">
          <color auto="1"/>
        </left>
        <right style="thin">
          <color auto="1"/>
        </right>
        <top style="thin">
          <color auto="1"/>
        </top>
        <bottom style="thin">
          <color auto="1"/>
        </bottom>
      </border>
    </dxf>
    <dxf>
      <fill>
        <patternFill>
          <bgColor theme="3" tint="4.9989318521683403E-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7">
    <tableStyle name="Data-style" pivot="0" count="3" xr9:uid="{00000000-0011-0000-FFFF-FFFF00000000}">
      <tableStyleElement type="headerRow" dxfId="8"/>
      <tableStyleElement type="firstRowStripe" dxfId="7"/>
      <tableStyleElement type="secondRowStripe" dxfId="6"/>
    </tableStyle>
    <tableStyle name="Slicer Style 1" pivot="0" table="0" count="1" xr9:uid="{1F216DB5-0E5D-4B31-A0EC-5F65397E1B58}"/>
    <tableStyle name="Slicer Style 2" pivot="0" table="0" count="1" xr9:uid="{CD36678E-7667-4E0A-8516-52F1F6D641B6}">
      <tableStyleElement type="wholeTable" dxfId="5"/>
    </tableStyle>
    <tableStyle name="Slicer Style 3" pivot="0" table="0" count="1" xr9:uid="{56320531-78E0-420C-B58F-F809DFDF6029}">
      <tableStyleElement type="wholeTable" dxfId="4"/>
    </tableStyle>
    <tableStyle name="Slicer Style 4" pivot="0" table="0" count="1" xr9:uid="{141A9AED-5C2B-4559-B480-C1895968A3BF}">
      <tableStyleElement type="wholeTable" dxfId="3"/>
    </tableStyle>
    <tableStyle name="Slicer Style 5" pivot="0" table="0" count="1" xr9:uid="{85E8CA61-BF26-4C60-9F26-4C58403DEFFB}">
      <tableStyleElement type="wholeTable" dxfId="2"/>
    </tableStyle>
    <tableStyle name="SlicerStyleDark6 2" pivot="0" table="0" count="10" xr9:uid="{C3A21734-D932-4F41-A960-C3B10569882B}">
      <tableStyleElement type="wholeTable" dxfId="1"/>
      <tableStyleElement type="headerRow" dxfId="0"/>
    </tableStyle>
  </tableStyle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8"/>
          </x14:slicerStyleElements>
        </x14:slicerStyle>
        <x14:slicerStyle name="Slicer Style 2"/>
        <x14:slicerStyle name="Slicer Style 3"/>
        <x14:slicerStyle name="Slicer Style 4"/>
        <x14:slicerStyle name="Slicer Style 5"/>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Analysis.xlsx]KPI!PivotTable8</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55836849507739E-2"/>
          <c:y val="0.27777777777777779"/>
          <c:w val="0.84528832630098449"/>
          <c:h val="0.44444444444444442"/>
        </c:manualLayout>
      </c:layout>
      <c:lineChart>
        <c:grouping val="standard"/>
        <c:varyColors val="0"/>
        <c:ser>
          <c:idx val="0"/>
          <c:order val="0"/>
          <c:tx>
            <c:strRef>
              <c:f>KPI!$B$3</c:f>
              <c:strCache>
                <c:ptCount val="1"/>
                <c:pt idx="0">
                  <c:v>Total</c:v>
                </c:pt>
              </c:strCache>
            </c:strRef>
          </c:tx>
          <c:spPr>
            <a:ln w="28575" cap="rnd">
              <a:solidFill>
                <a:schemeClr val="accent6"/>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F9E-433B-B4D9-FC4466847190}"/>
            </c:ext>
          </c:extLst>
        </c:ser>
        <c:dLbls>
          <c:showLegendKey val="0"/>
          <c:showVal val="0"/>
          <c:showCatName val="0"/>
          <c:showSerName val="0"/>
          <c:showPercent val="0"/>
          <c:showBubbleSize val="0"/>
        </c:dLbls>
        <c:smooth val="0"/>
        <c:axId val="393582192"/>
        <c:axId val="393581712"/>
      </c:lineChart>
      <c:catAx>
        <c:axId val="393582192"/>
        <c:scaling>
          <c:orientation val="minMax"/>
        </c:scaling>
        <c:delete val="1"/>
        <c:axPos val="b"/>
        <c:numFmt formatCode="General" sourceLinked="1"/>
        <c:majorTickMark val="none"/>
        <c:minorTickMark val="none"/>
        <c:tickLblPos val="nextTo"/>
        <c:crossAx val="393581712"/>
        <c:crosses val="autoZero"/>
        <c:auto val="1"/>
        <c:lblAlgn val="ctr"/>
        <c:lblOffset val="100"/>
        <c:noMultiLvlLbl val="0"/>
      </c:catAx>
      <c:valAx>
        <c:axId val="393581712"/>
        <c:scaling>
          <c:orientation val="minMax"/>
        </c:scaling>
        <c:delete val="1"/>
        <c:axPos val="l"/>
        <c:numFmt formatCode="General" sourceLinked="1"/>
        <c:majorTickMark val="none"/>
        <c:minorTickMark val="none"/>
        <c:tickLblPos val="nextTo"/>
        <c:crossAx val="39358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Analysis.xlsx]KPI!PivotTable9</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6"/>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49B-461C-8247-F42AE0CDCE53}"/>
            </c:ext>
          </c:extLst>
        </c:ser>
        <c:dLbls>
          <c:showLegendKey val="0"/>
          <c:showVal val="0"/>
          <c:showCatName val="0"/>
          <c:showSerName val="0"/>
          <c:showPercent val="0"/>
          <c:showBubbleSize val="0"/>
        </c:dLbls>
        <c:smooth val="0"/>
        <c:axId val="271253040"/>
        <c:axId val="271255440"/>
      </c:lineChart>
      <c:catAx>
        <c:axId val="271253040"/>
        <c:scaling>
          <c:orientation val="minMax"/>
        </c:scaling>
        <c:delete val="1"/>
        <c:axPos val="b"/>
        <c:numFmt formatCode="General" sourceLinked="1"/>
        <c:majorTickMark val="none"/>
        <c:minorTickMark val="none"/>
        <c:tickLblPos val="nextTo"/>
        <c:crossAx val="271255440"/>
        <c:crosses val="autoZero"/>
        <c:auto val="1"/>
        <c:lblAlgn val="ctr"/>
        <c:lblOffset val="100"/>
        <c:noMultiLvlLbl val="0"/>
      </c:catAx>
      <c:valAx>
        <c:axId val="271255440"/>
        <c:scaling>
          <c:orientation val="minMax"/>
        </c:scaling>
        <c:delete val="1"/>
        <c:axPos val="l"/>
        <c:numFmt formatCode="General" sourceLinked="1"/>
        <c:majorTickMark val="none"/>
        <c:minorTickMark val="none"/>
        <c:tickLblPos val="nextTo"/>
        <c:crossAx val="27125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Analysis.xlsx]KPI!PivotTable10</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28575" cap="rnd">
              <a:solidFill>
                <a:schemeClr val="accent6"/>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D58-4FF6-A941-98854C9F3B4A}"/>
            </c:ext>
          </c:extLst>
        </c:ser>
        <c:dLbls>
          <c:showLegendKey val="0"/>
          <c:showVal val="0"/>
          <c:showCatName val="0"/>
          <c:showSerName val="0"/>
          <c:showPercent val="0"/>
          <c:showBubbleSize val="0"/>
        </c:dLbls>
        <c:smooth val="0"/>
        <c:axId val="271257360"/>
        <c:axId val="271240080"/>
      </c:lineChart>
      <c:catAx>
        <c:axId val="271257360"/>
        <c:scaling>
          <c:orientation val="minMax"/>
        </c:scaling>
        <c:delete val="1"/>
        <c:axPos val="b"/>
        <c:numFmt formatCode="General" sourceLinked="1"/>
        <c:majorTickMark val="none"/>
        <c:minorTickMark val="none"/>
        <c:tickLblPos val="nextTo"/>
        <c:crossAx val="271240080"/>
        <c:crosses val="autoZero"/>
        <c:auto val="1"/>
        <c:lblAlgn val="ctr"/>
        <c:lblOffset val="100"/>
        <c:noMultiLvlLbl val="0"/>
      </c:catAx>
      <c:valAx>
        <c:axId val="271240080"/>
        <c:scaling>
          <c:orientation val="minMax"/>
        </c:scaling>
        <c:delete val="1"/>
        <c:axPos val="l"/>
        <c:numFmt formatCode="General" sourceLinked="1"/>
        <c:majorTickMark val="none"/>
        <c:minorTickMark val="none"/>
        <c:tickLblPos val="nextTo"/>
        <c:crossAx val="27125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Analysis.xlsx]KPI!PivotTable11</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6"/>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77A-4A59-B924-D894671F8105}"/>
            </c:ext>
          </c:extLst>
        </c:ser>
        <c:dLbls>
          <c:showLegendKey val="0"/>
          <c:showVal val="0"/>
          <c:showCatName val="0"/>
          <c:showSerName val="0"/>
          <c:showPercent val="0"/>
          <c:showBubbleSize val="0"/>
        </c:dLbls>
        <c:smooth val="0"/>
        <c:axId val="124588000"/>
        <c:axId val="124583200"/>
      </c:lineChart>
      <c:catAx>
        <c:axId val="124588000"/>
        <c:scaling>
          <c:orientation val="minMax"/>
        </c:scaling>
        <c:delete val="1"/>
        <c:axPos val="b"/>
        <c:numFmt formatCode="General" sourceLinked="1"/>
        <c:majorTickMark val="none"/>
        <c:minorTickMark val="none"/>
        <c:tickLblPos val="nextTo"/>
        <c:crossAx val="124583200"/>
        <c:crosses val="autoZero"/>
        <c:auto val="1"/>
        <c:lblAlgn val="ctr"/>
        <c:lblOffset val="100"/>
        <c:noMultiLvlLbl val="0"/>
      </c:catAx>
      <c:valAx>
        <c:axId val="124583200"/>
        <c:scaling>
          <c:orientation val="minMax"/>
        </c:scaling>
        <c:delete val="1"/>
        <c:axPos val="l"/>
        <c:numFmt formatCode="General" sourceLinked="1"/>
        <c:majorTickMark val="none"/>
        <c:minorTickMark val="none"/>
        <c:tickLblPos val="nextTo"/>
        <c:crossAx val="1245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Analysis.xlsx]KPI!PivotTable1</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6"/>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DD5-41A0-BE18-E437299CA214}"/>
            </c:ext>
          </c:extLst>
        </c:ser>
        <c:dLbls>
          <c:showLegendKey val="0"/>
          <c:showVal val="0"/>
          <c:showCatName val="0"/>
          <c:showSerName val="0"/>
          <c:showPercent val="0"/>
          <c:showBubbleSize val="0"/>
        </c:dLbls>
        <c:smooth val="0"/>
        <c:axId val="923699263"/>
        <c:axId val="923700703"/>
      </c:lineChart>
      <c:catAx>
        <c:axId val="923699263"/>
        <c:scaling>
          <c:orientation val="minMax"/>
        </c:scaling>
        <c:delete val="1"/>
        <c:axPos val="b"/>
        <c:numFmt formatCode="General" sourceLinked="1"/>
        <c:majorTickMark val="none"/>
        <c:minorTickMark val="none"/>
        <c:tickLblPos val="nextTo"/>
        <c:crossAx val="923700703"/>
        <c:crosses val="autoZero"/>
        <c:auto val="1"/>
        <c:lblAlgn val="ctr"/>
        <c:lblOffset val="100"/>
        <c:noMultiLvlLbl val="0"/>
      </c:catAx>
      <c:valAx>
        <c:axId val="923700703"/>
        <c:scaling>
          <c:orientation val="minMax"/>
        </c:scaling>
        <c:delete val="1"/>
        <c:axPos val="l"/>
        <c:numFmt formatCode="General" sourceLinked="1"/>
        <c:majorTickMark val="none"/>
        <c:minorTickMark val="none"/>
        <c:tickLblPos val="nextTo"/>
        <c:crossAx val="92369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Analysis.xlsx]Combo Chart!PivotTable1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01600">
              <a:schemeClr val="accent6">
                <a:lumMod val="60000"/>
                <a:lumOff val="4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glow rad="101600">
                <a:schemeClr val="accent6">
                  <a:lumMod val="60000"/>
                  <a:lumOff val="40000"/>
                  <a:alpha val="40000"/>
                </a:schemeClr>
              </a:glo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_ [$₹-4009]\ * #,##0_ ;_ [$₹-4009]\ * \-#,##0_ ;_ [$₹-4009]\ * "-"_ ;_ @_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433-4F61-BB2B-737FBBF7A6C6}"/>
            </c:ext>
          </c:extLst>
        </c:ser>
        <c:dLbls>
          <c:showLegendKey val="0"/>
          <c:showVal val="0"/>
          <c:showCatName val="0"/>
          <c:showSerName val="0"/>
          <c:showPercent val="0"/>
          <c:showBubbleSize val="0"/>
        </c:dLbls>
        <c:axId val="122115744"/>
        <c:axId val="122109984"/>
      </c:areaChart>
      <c:barChart>
        <c:barDir val="col"/>
        <c:grouping val="clustered"/>
        <c:varyColors val="0"/>
        <c:ser>
          <c:idx val="0"/>
          <c:order val="0"/>
          <c:tx>
            <c:strRef>
              <c:f>'Combo Chart'!$B$3</c:f>
              <c:strCache>
                <c:ptCount val="1"/>
                <c:pt idx="0">
                  <c:v>Sum of Sales</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433-4F61-BB2B-737FBBF7A6C6}"/>
            </c:ext>
          </c:extLst>
        </c:ser>
        <c:dLbls>
          <c:showLegendKey val="0"/>
          <c:showVal val="0"/>
          <c:showCatName val="0"/>
          <c:showSerName val="0"/>
          <c:showPercent val="0"/>
          <c:showBubbleSize val="0"/>
        </c:dLbls>
        <c:gapWidth val="219"/>
        <c:overlap val="-27"/>
        <c:axId val="122118144"/>
        <c:axId val="122109024"/>
      </c:barChart>
      <c:catAx>
        <c:axId val="122118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09024"/>
        <c:crosses val="autoZero"/>
        <c:auto val="1"/>
        <c:lblAlgn val="ctr"/>
        <c:lblOffset val="100"/>
        <c:noMultiLvlLbl val="0"/>
      </c:catAx>
      <c:valAx>
        <c:axId val="1221090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18144"/>
        <c:crosses val="autoZero"/>
        <c:crossBetween val="between"/>
      </c:valAx>
      <c:valAx>
        <c:axId val="122109984"/>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layout>
            <c:manualLayout>
              <c:xMode val="edge"/>
              <c:yMode val="edge"/>
              <c:x val="0.75725731117189132"/>
              <c:y val="0.2293421031659591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15744"/>
        <c:crosses val="max"/>
        <c:crossBetween val="between"/>
      </c:valAx>
      <c:catAx>
        <c:axId val="122115744"/>
        <c:scaling>
          <c:orientation val="minMax"/>
        </c:scaling>
        <c:delete val="1"/>
        <c:axPos val="b"/>
        <c:numFmt formatCode="General" sourceLinked="1"/>
        <c:majorTickMark val="none"/>
        <c:minorTickMark val="none"/>
        <c:tickLblPos val="nextTo"/>
        <c:crossAx val="1221099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Analysis.xlsx]Pie Chart!PivotTable5</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noFill/>
          </a:ln>
          <a:effectLst>
            <a:glow rad="101600">
              <a:schemeClr val="accent6">
                <a:lumMod val="60000"/>
                <a:lumOff val="4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noFill/>
          </a:ln>
          <a:effectLst>
            <a:glow rad="101600">
              <a:schemeClr val="accent6">
                <a:lumMod val="60000"/>
                <a:lumOff val="40000"/>
                <a:alpha val="40000"/>
              </a:schemeClr>
            </a:glow>
          </a:effectLst>
        </c:spPr>
      </c:pivotFmt>
      <c:pivotFmt>
        <c:idx val="10"/>
        <c:spPr>
          <a:solidFill>
            <a:schemeClr val="accent6"/>
          </a:solidFill>
          <a:ln w="19050">
            <a:noFill/>
          </a:ln>
          <a:effectLst>
            <a:glow rad="101600">
              <a:schemeClr val="accent6">
                <a:lumMod val="60000"/>
                <a:lumOff val="40000"/>
                <a:alpha val="40000"/>
              </a:schemeClr>
            </a:glow>
          </a:effectLst>
        </c:spPr>
      </c:pivotFmt>
      <c:pivotFmt>
        <c:idx val="11"/>
        <c:spPr>
          <a:solidFill>
            <a:schemeClr val="accent6">
              <a:shade val="65000"/>
            </a:schemeClr>
          </a:solidFill>
          <a:ln w="19050">
            <a:noFill/>
          </a:ln>
          <a:effectLst>
            <a:glow rad="101600">
              <a:schemeClr val="accent6">
                <a:lumMod val="60000"/>
                <a:lumOff val="40000"/>
                <a:alpha val="40000"/>
              </a:schemeClr>
            </a:glow>
          </a:effectLst>
        </c:spPr>
      </c:pivotFmt>
    </c:pivotFmts>
    <c:plotArea>
      <c:layout/>
      <c:doughnutChart>
        <c:varyColors val="1"/>
        <c:ser>
          <c:idx val="0"/>
          <c:order val="0"/>
          <c:tx>
            <c:strRef>
              <c:f>'Pie Chart'!$B$3</c:f>
              <c:strCache>
                <c:ptCount val="1"/>
                <c:pt idx="0">
                  <c:v>Total</c:v>
                </c:pt>
              </c:strCache>
            </c:strRef>
          </c:tx>
          <c:spPr>
            <a:ln>
              <a:noFill/>
            </a:ln>
            <a:effectLst>
              <a:glow rad="101600">
                <a:schemeClr val="accent6">
                  <a:lumMod val="60000"/>
                  <a:lumOff val="40000"/>
                  <a:alpha val="40000"/>
                </a:schemeClr>
              </a:glow>
            </a:effectLst>
          </c:spPr>
          <c:dPt>
            <c:idx val="0"/>
            <c:bubble3D val="0"/>
            <c:spPr>
              <a:solidFill>
                <a:schemeClr val="accent6">
                  <a:tint val="65000"/>
                </a:schemeClr>
              </a:solidFill>
              <a:ln w="19050">
                <a:noFill/>
              </a:ln>
              <a:effectLst>
                <a:glow rad="101600">
                  <a:schemeClr val="accent6">
                    <a:lumMod val="60000"/>
                    <a:lumOff val="40000"/>
                    <a:alpha val="40000"/>
                  </a:schemeClr>
                </a:glow>
              </a:effectLst>
            </c:spPr>
            <c:extLst>
              <c:ext xmlns:c16="http://schemas.microsoft.com/office/drawing/2014/chart" uri="{C3380CC4-5D6E-409C-BE32-E72D297353CC}">
                <c16:uniqueId val="{00000001-134E-41C9-B3D8-4A02CCC098C5}"/>
              </c:ext>
            </c:extLst>
          </c:dPt>
          <c:dPt>
            <c:idx val="1"/>
            <c:bubble3D val="0"/>
            <c:spPr>
              <a:solidFill>
                <a:schemeClr val="accent6"/>
              </a:solidFill>
              <a:ln w="19050">
                <a:noFill/>
              </a:ln>
              <a:effectLst>
                <a:glow rad="101600">
                  <a:schemeClr val="accent6">
                    <a:lumMod val="60000"/>
                    <a:lumOff val="40000"/>
                    <a:alpha val="40000"/>
                  </a:schemeClr>
                </a:glow>
              </a:effectLst>
            </c:spPr>
            <c:extLst>
              <c:ext xmlns:c16="http://schemas.microsoft.com/office/drawing/2014/chart" uri="{C3380CC4-5D6E-409C-BE32-E72D297353CC}">
                <c16:uniqueId val="{00000003-134E-41C9-B3D8-4A02CCC098C5}"/>
              </c:ext>
            </c:extLst>
          </c:dPt>
          <c:dPt>
            <c:idx val="2"/>
            <c:bubble3D val="0"/>
            <c:spPr>
              <a:solidFill>
                <a:schemeClr val="accent6">
                  <a:shade val="65000"/>
                </a:schemeClr>
              </a:solidFill>
              <a:ln w="19050">
                <a:noFill/>
              </a:ln>
              <a:effectLst>
                <a:glow rad="101600">
                  <a:schemeClr val="accent6">
                    <a:lumMod val="60000"/>
                    <a:lumOff val="40000"/>
                    <a:alpha val="40000"/>
                  </a:schemeClr>
                </a:glow>
              </a:effectLst>
            </c:spPr>
            <c:extLst>
              <c:ext xmlns:c16="http://schemas.microsoft.com/office/drawing/2014/chart" uri="{C3380CC4-5D6E-409C-BE32-E72D297353CC}">
                <c16:uniqueId val="{00000005-134E-41C9-B3D8-4A02CCC09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34E-41C9-B3D8-4A02CCC098C5}"/>
            </c:ext>
          </c:extLst>
        </c:ser>
        <c:dLbls>
          <c:showLegendKey val="0"/>
          <c:showVal val="1"/>
          <c:showCatName val="0"/>
          <c:showSerName val="0"/>
          <c:showPercent val="0"/>
          <c:showBubbleSize val="0"/>
          <c:showLeaderLines val="1"/>
        </c:dLbls>
        <c:firstSliceAng val="10"/>
        <c:holeSize val="4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Analysis.xlsx]Top 5 Categories!PivotTable7</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gradFill>
              <a:gsLst>
                <a:gs pos="0">
                  <a:schemeClr val="accent6">
                    <a:lumMod val="75000"/>
                  </a:schemeClr>
                </a:gs>
                <a:gs pos="53100">
                  <a:schemeClr val="accent6">
                    <a:lumMod val="75000"/>
                  </a:schemeClr>
                </a:gs>
                <a:gs pos="100000">
                  <a:schemeClr val="accent6">
                    <a:lumMod val="40000"/>
                    <a:lumOff val="60000"/>
                  </a:schemeClr>
                </a:gs>
              </a:gsLst>
              <a:lin ang="5400000" scaled="1"/>
            </a:gradFill>
          </a:ln>
          <a:effectLst>
            <a:glow rad="101600">
              <a:schemeClr val="accent6">
                <a:lumMod val="60000"/>
                <a:lumOff val="4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gradFill>
              <a:gsLst>
                <a:gs pos="0">
                  <a:schemeClr val="accent6">
                    <a:lumMod val="75000"/>
                  </a:schemeClr>
                </a:gs>
                <a:gs pos="53100">
                  <a:schemeClr val="accent6">
                    <a:lumMod val="75000"/>
                  </a:schemeClr>
                </a:gs>
                <a:gs pos="100000">
                  <a:schemeClr val="accent6">
                    <a:lumMod val="40000"/>
                    <a:lumOff val="60000"/>
                  </a:schemeClr>
                </a:gs>
              </a:gsLst>
              <a:lin ang="5400000" scaled="1"/>
            </a:gradFill>
          </a:ln>
          <a:effectLst>
            <a:glow rad="101600">
              <a:schemeClr val="accent6">
                <a:lumMod val="60000"/>
                <a:lumOff val="40000"/>
                <a:alpha val="40000"/>
              </a:schemeClr>
            </a:glow>
          </a:effectLst>
        </c:spPr>
      </c:pivotFmt>
    </c:pivotFmts>
    <c:plotArea>
      <c:layout/>
      <c:barChart>
        <c:barDir val="bar"/>
        <c:grouping val="clustered"/>
        <c:varyColors val="0"/>
        <c:ser>
          <c:idx val="0"/>
          <c:order val="0"/>
          <c:tx>
            <c:strRef>
              <c:f>'Top 5 Categories'!$B$3</c:f>
              <c:strCache>
                <c:ptCount val="1"/>
                <c:pt idx="0">
                  <c:v>Total</c:v>
                </c:pt>
              </c:strCache>
            </c:strRef>
          </c:tx>
          <c:spPr>
            <a:solidFill>
              <a:schemeClr val="accent6">
                <a:lumMod val="60000"/>
                <a:lumOff val="40000"/>
              </a:schemeClr>
            </a:solidFill>
            <a:ln>
              <a:gradFill>
                <a:gsLst>
                  <a:gs pos="0">
                    <a:schemeClr val="accent6">
                      <a:lumMod val="75000"/>
                    </a:schemeClr>
                  </a:gs>
                  <a:gs pos="53100">
                    <a:schemeClr val="accent6">
                      <a:lumMod val="75000"/>
                    </a:schemeClr>
                  </a:gs>
                  <a:gs pos="100000">
                    <a:schemeClr val="accent6">
                      <a:lumMod val="40000"/>
                      <a:lumOff val="60000"/>
                    </a:schemeClr>
                  </a:gs>
                </a:gsLst>
                <a:lin ang="5400000" scaled="1"/>
              </a:gradFill>
            </a:ln>
            <a:effectLst>
              <a:glow rad="101600">
                <a:schemeClr val="accent6">
                  <a:lumMod val="60000"/>
                  <a:lumOff val="40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Categories'!$A$4:$A$9</c:f>
              <c:strCache>
                <c:ptCount val="5"/>
                <c:pt idx="0">
                  <c:v>Binders</c:v>
                </c:pt>
                <c:pt idx="1">
                  <c:v>Tables</c:v>
                </c:pt>
                <c:pt idx="2">
                  <c:v>Storage</c:v>
                </c:pt>
                <c:pt idx="3">
                  <c:v>Chairs</c:v>
                </c:pt>
                <c:pt idx="4">
                  <c:v>Phones</c:v>
                </c:pt>
              </c:strCache>
            </c:strRef>
          </c:cat>
          <c:val>
            <c:numRef>
              <c:f>'Top 5 Categories'!$B$4:$B$9</c:f>
              <c:numCache>
                <c:formatCode>_("₹"* #,##0_);_("₹"* \(#,##0\);_("₹"* "-"_);_(@_)</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075-4F74-8509-CAB0753B9898}"/>
            </c:ext>
          </c:extLst>
        </c:ser>
        <c:dLbls>
          <c:dLblPos val="inEnd"/>
          <c:showLegendKey val="0"/>
          <c:showVal val="1"/>
          <c:showCatName val="0"/>
          <c:showSerName val="0"/>
          <c:showPercent val="0"/>
          <c:showBubbleSize val="0"/>
        </c:dLbls>
        <c:gapWidth val="200"/>
        <c:overlap val="-10"/>
        <c:axId val="393552912"/>
        <c:axId val="393576912"/>
      </c:barChart>
      <c:catAx>
        <c:axId val="39355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3576912"/>
        <c:crosses val="autoZero"/>
        <c:auto val="1"/>
        <c:lblAlgn val="ctr"/>
        <c:lblOffset val="100"/>
        <c:noMultiLvlLbl val="0"/>
      </c:catAx>
      <c:valAx>
        <c:axId val="39357691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355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_ [$₹-4009]\ * #,##0_ ;_ [$₹-4009]\ * \-#,##0_ ;_ [$₹-4009]\ * "-"_ ;_ @_ </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DDC-4D87-AFA2-8E177E7770F7}"/>
            </c:ext>
          </c:extLst>
        </c:ser>
        <c:dLbls>
          <c:showLegendKey val="0"/>
          <c:showVal val="0"/>
          <c:showCatName val="0"/>
          <c:showSerName val="0"/>
          <c:showPercent val="0"/>
          <c:showBubbleSize val="0"/>
        </c:dLbls>
        <c:axId val="122115744"/>
        <c:axId val="12210998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DDC-4D87-AFA2-8E177E7770F7}"/>
            </c:ext>
          </c:extLst>
        </c:ser>
        <c:dLbls>
          <c:showLegendKey val="0"/>
          <c:showVal val="0"/>
          <c:showCatName val="0"/>
          <c:showSerName val="0"/>
          <c:showPercent val="0"/>
          <c:showBubbleSize val="0"/>
        </c:dLbls>
        <c:gapWidth val="219"/>
        <c:overlap val="-27"/>
        <c:axId val="122118144"/>
        <c:axId val="122109024"/>
      </c:barChart>
      <c:catAx>
        <c:axId val="12211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9024"/>
        <c:crosses val="autoZero"/>
        <c:auto val="1"/>
        <c:lblAlgn val="ctr"/>
        <c:lblOffset val="100"/>
        <c:noMultiLvlLbl val="0"/>
      </c:catAx>
      <c:valAx>
        <c:axId val="122109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8144"/>
        <c:crosses val="autoZero"/>
        <c:crossBetween val="between"/>
      </c:valAx>
      <c:valAx>
        <c:axId val="122109984"/>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5744"/>
        <c:crosses val="max"/>
        <c:crossBetween val="between"/>
      </c:valAx>
      <c:catAx>
        <c:axId val="122115744"/>
        <c:scaling>
          <c:orientation val="minMax"/>
        </c:scaling>
        <c:delete val="1"/>
        <c:axPos val="b"/>
        <c:numFmt formatCode="General" sourceLinked="1"/>
        <c:majorTickMark val="out"/>
        <c:minorTickMark val="none"/>
        <c:tickLblPos val="nextTo"/>
        <c:crossAx val="1221099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0C-42FF-A9AE-93BEAF09C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0C-42FF-A9AE-93BEAF09CD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0C-42FF-A9AE-93BEAF09C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854-4F57-8463-BF01BDE4B2E6}"/>
            </c:ext>
          </c:extLst>
        </c:ser>
        <c:dLbls>
          <c:showLegendKey val="0"/>
          <c:showVal val="1"/>
          <c:showCatName val="0"/>
          <c:showSerName val="0"/>
          <c:showPercent val="0"/>
          <c:showBubbleSize val="0"/>
          <c:showLeaderLines val="1"/>
        </c:dLbls>
        <c:firstSliceAng val="1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Categories!PivotTable7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Categories'!$B$3</c:f>
              <c:strCache>
                <c:ptCount val="1"/>
                <c:pt idx="0">
                  <c:v>Total</c:v>
                </c:pt>
              </c:strCache>
            </c:strRef>
          </c:tx>
          <c:spPr>
            <a:solidFill>
              <a:schemeClr val="accent1"/>
            </a:solidFill>
            <a:ln>
              <a:noFill/>
            </a:ln>
            <a:effectLst/>
          </c:spPr>
          <c:invertIfNegative val="0"/>
          <c:cat>
            <c:strRef>
              <c:f>'Top 5 Categories'!$A$4:$A$9</c:f>
              <c:strCache>
                <c:ptCount val="5"/>
                <c:pt idx="0">
                  <c:v>Binders</c:v>
                </c:pt>
                <c:pt idx="1">
                  <c:v>Tables</c:v>
                </c:pt>
                <c:pt idx="2">
                  <c:v>Storage</c:v>
                </c:pt>
                <c:pt idx="3">
                  <c:v>Chairs</c:v>
                </c:pt>
                <c:pt idx="4">
                  <c:v>Phones</c:v>
                </c:pt>
              </c:strCache>
            </c:strRef>
          </c:cat>
          <c:val>
            <c:numRef>
              <c:f>'Top 5 Categories'!$B$4:$B$9</c:f>
              <c:numCache>
                <c:formatCode>_("₹"* #,##0_);_("₹"* \(#,##0\);_("₹"* "-"_);_(@_)</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A65-4BAB-86D6-245BBD573A23}"/>
            </c:ext>
          </c:extLst>
        </c:ser>
        <c:dLbls>
          <c:showLegendKey val="0"/>
          <c:showVal val="0"/>
          <c:showCatName val="0"/>
          <c:showSerName val="0"/>
          <c:showPercent val="0"/>
          <c:showBubbleSize val="0"/>
        </c:dLbls>
        <c:gapWidth val="182"/>
        <c:axId val="393552912"/>
        <c:axId val="393576912"/>
      </c:barChart>
      <c:catAx>
        <c:axId val="39355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76912"/>
        <c:crosses val="autoZero"/>
        <c:auto val="1"/>
        <c:lblAlgn val="ctr"/>
        <c:lblOffset val="100"/>
        <c:noMultiLvlLbl val="0"/>
      </c:catAx>
      <c:valAx>
        <c:axId val="39357691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55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55836849507739E-2"/>
          <c:y val="0.27777777777777779"/>
          <c:w val="0.84528832630098449"/>
          <c:h val="0.4444444444444444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2EA-470B-A02D-0708D8A70F96}"/>
            </c:ext>
          </c:extLst>
        </c:ser>
        <c:dLbls>
          <c:showLegendKey val="0"/>
          <c:showVal val="0"/>
          <c:showCatName val="0"/>
          <c:showSerName val="0"/>
          <c:showPercent val="0"/>
          <c:showBubbleSize val="0"/>
        </c:dLbls>
        <c:smooth val="0"/>
        <c:axId val="393582192"/>
        <c:axId val="393581712"/>
      </c:lineChart>
      <c:catAx>
        <c:axId val="393582192"/>
        <c:scaling>
          <c:orientation val="minMax"/>
        </c:scaling>
        <c:delete val="1"/>
        <c:axPos val="b"/>
        <c:numFmt formatCode="General" sourceLinked="1"/>
        <c:majorTickMark val="none"/>
        <c:minorTickMark val="none"/>
        <c:tickLblPos val="nextTo"/>
        <c:crossAx val="393581712"/>
        <c:crosses val="autoZero"/>
        <c:auto val="1"/>
        <c:lblAlgn val="ctr"/>
        <c:lblOffset val="100"/>
        <c:noMultiLvlLbl val="0"/>
      </c:catAx>
      <c:valAx>
        <c:axId val="393581712"/>
        <c:scaling>
          <c:orientation val="minMax"/>
        </c:scaling>
        <c:delete val="1"/>
        <c:axPos val="l"/>
        <c:numFmt formatCode="General" sourceLinked="1"/>
        <c:majorTickMark val="none"/>
        <c:minorTickMark val="none"/>
        <c:tickLblPos val="nextTo"/>
        <c:crossAx val="39358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EFD-46E0-AD96-E56427ADF651}"/>
            </c:ext>
          </c:extLst>
        </c:ser>
        <c:dLbls>
          <c:showLegendKey val="0"/>
          <c:showVal val="0"/>
          <c:showCatName val="0"/>
          <c:showSerName val="0"/>
          <c:showPercent val="0"/>
          <c:showBubbleSize val="0"/>
        </c:dLbls>
        <c:smooth val="0"/>
        <c:axId val="271253040"/>
        <c:axId val="271255440"/>
      </c:lineChart>
      <c:catAx>
        <c:axId val="271253040"/>
        <c:scaling>
          <c:orientation val="minMax"/>
        </c:scaling>
        <c:delete val="1"/>
        <c:axPos val="b"/>
        <c:numFmt formatCode="General" sourceLinked="1"/>
        <c:majorTickMark val="none"/>
        <c:minorTickMark val="none"/>
        <c:tickLblPos val="nextTo"/>
        <c:crossAx val="271255440"/>
        <c:crosses val="autoZero"/>
        <c:auto val="1"/>
        <c:lblAlgn val="ctr"/>
        <c:lblOffset val="100"/>
        <c:noMultiLvlLbl val="0"/>
      </c:catAx>
      <c:valAx>
        <c:axId val="271255440"/>
        <c:scaling>
          <c:orientation val="minMax"/>
        </c:scaling>
        <c:delete val="1"/>
        <c:axPos val="l"/>
        <c:numFmt formatCode="General" sourceLinked="1"/>
        <c:majorTickMark val="none"/>
        <c:minorTickMark val="none"/>
        <c:tickLblPos val="nextTo"/>
        <c:crossAx val="27125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0D1-451F-9844-FC52697F9DD8}"/>
            </c:ext>
          </c:extLst>
        </c:ser>
        <c:dLbls>
          <c:showLegendKey val="0"/>
          <c:showVal val="0"/>
          <c:showCatName val="0"/>
          <c:showSerName val="0"/>
          <c:showPercent val="0"/>
          <c:showBubbleSize val="0"/>
        </c:dLbls>
        <c:smooth val="0"/>
        <c:axId val="271257360"/>
        <c:axId val="271240080"/>
      </c:lineChart>
      <c:catAx>
        <c:axId val="271257360"/>
        <c:scaling>
          <c:orientation val="minMax"/>
        </c:scaling>
        <c:delete val="1"/>
        <c:axPos val="b"/>
        <c:numFmt formatCode="General" sourceLinked="1"/>
        <c:majorTickMark val="none"/>
        <c:minorTickMark val="none"/>
        <c:tickLblPos val="nextTo"/>
        <c:crossAx val="271240080"/>
        <c:crosses val="autoZero"/>
        <c:auto val="1"/>
        <c:lblAlgn val="ctr"/>
        <c:lblOffset val="100"/>
        <c:noMultiLvlLbl val="0"/>
      </c:catAx>
      <c:valAx>
        <c:axId val="271240080"/>
        <c:scaling>
          <c:orientation val="minMax"/>
        </c:scaling>
        <c:delete val="1"/>
        <c:axPos val="l"/>
        <c:numFmt formatCode="General" sourceLinked="1"/>
        <c:majorTickMark val="none"/>
        <c:minorTickMark val="none"/>
        <c:tickLblPos val="nextTo"/>
        <c:crossAx val="27125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7BD-4E83-9803-E6E9CCB6DC58}"/>
            </c:ext>
          </c:extLst>
        </c:ser>
        <c:dLbls>
          <c:showLegendKey val="0"/>
          <c:showVal val="0"/>
          <c:showCatName val="0"/>
          <c:showSerName val="0"/>
          <c:showPercent val="0"/>
          <c:showBubbleSize val="0"/>
        </c:dLbls>
        <c:smooth val="0"/>
        <c:axId val="124588000"/>
        <c:axId val="124583200"/>
      </c:lineChart>
      <c:catAx>
        <c:axId val="124588000"/>
        <c:scaling>
          <c:orientation val="minMax"/>
        </c:scaling>
        <c:delete val="1"/>
        <c:axPos val="b"/>
        <c:numFmt formatCode="General" sourceLinked="1"/>
        <c:majorTickMark val="none"/>
        <c:minorTickMark val="none"/>
        <c:tickLblPos val="nextTo"/>
        <c:crossAx val="124583200"/>
        <c:crosses val="autoZero"/>
        <c:auto val="1"/>
        <c:lblAlgn val="ctr"/>
        <c:lblOffset val="100"/>
        <c:noMultiLvlLbl val="0"/>
      </c:catAx>
      <c:valAx>
        <c:axId val="124583200"/>
        <c:scaling>
          <c:orientation val="minMax"/>
        </c:scaling>
        <c:delete val="1"/>
        <c:axPos val="l"/>
        <c:numFmt formatCode="General" sourceLinked="1"/>
        <c:majorTickMark val="none"/>
        <c:minorTickMark val="none"/>
        <c:tickLblPos val="nextTo"/>
        <c:crossAx val="1245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3C9-4059-882F-ED83CA17036A}"/>
            </c:ext>
          </c:extLst>
        </c:ser>
        <c:dLbls>
          <c:showLegendKey val="0"/>
          <c:showVal val="0"/>
          <c:showCatName val="0"/>
          <c:showSerName val="0"/>
          <c:showPercent val="0"/>
          <c:showBubbleSize val="0"/>
        </c:dLbls>
        <c:smooth val="0"/>
        <c:axId val="923699263"/>
        <c:axId val="923700703"/>
      </c:lineChart>
      <c:catAx>
        <c:axId val="923699263"/>
        <c:scaling>
          <c:orientation val="minMax"/>
        </c:scaling>
        <c:delete val="1"/>
        <c:axPos val="b"/>
        <c:numFmt formatCode="General" sourceLinked="1"/>
        <c:majorTickMark val="none"/>
        <c:minorTickMark val="none"/>
        <c:tickLblPos val="nextTo"/>
        <c:crossAx val="923700703"/>
        <c:crosses val="autoZero"/>
        <c:auto val="1"/>
        <c:lblAlgn val="ctr"/>
        <c:lblOffset val="100"/>
        <c:noMultiLvlLbl val="0"/>
      </c:catAx>
      <c:valAx>
        <c:axId val="923700703"/>
        <c:scaling>
          <c:orientation val="minMax"/>
        </c:scaling>
        <c:delete val="1"/>
        <c:axPos val="l"/>
        <c:numFmt formatCode="General" sourceLinked="1"/>
        <c:majorTickMark val="none"/>
        <c:minorTickMark val="none"/>
        <c:tickLblPos val="nextTo"/>
        <c:crossAx val="92369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ln>
              <a:gradFill>
                <a:gsLst>
                  <a:gs pos="0">
                    <a:schemeClr val="accent6">
                      <a:lumMod val="75000"/>
                    </a:schemeClr>
                  </a:gs>
                  <a:gs pos="100000">
                    <a:schemeClr val="accent6">
                      <a:lumMod val="40000"/>
                      <a:lumOff val="60000"/>
                    </a:schemeClr>
                  </a:gs>
                </a:gsLst>
                <a:lin ang="10800000" scaled="0"/>
              </a:gradFill>
            </a:ln>
          </cx:spPr>
        </cx:plotSurface>
        <cx:series layoutId="waterfall" uniqueId="{285A972C-F86B-4F1C-BAC1-DF7A11739FBF}">
          <cx:tx>
            <cx:txData>
              <cx:f>_xlchart.v1.1</cx:f>
              <cx:v>Profit</cx:v>
            </cx:txData>
          </cx:tx>
          <cx: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340000004"/>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cx:valScaling/>
        <cx:majorGridlines/>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1335B381-3F65-48DA-98B6-44C81B37175C}">
          <cx:tx>
            <cx:txData>
              <cx:f>_xlchart.v5.5</cx:f>
              <cx:v>Sales</cx:v>
            </cx:txData>
          </cx:tx>
          <cx:spPr>
            <a:ln>
              <a:noFill/>
            </a:ln>
            <a:effectLst/>
          </cx:spPr>
          <cx:dataId val="0"/>
          <cx:layoutPr>
            <cx:geography cultureLanguage="en-US" cultureRegion="IN" attribution="Powered by Bing">
              <cx:geoCache provider="{E9337A44-BEBE-4D9F-B70C-5C5E7DAFC167}">
                <cx:binary>1H1pc9tGtvZfcfnzhYLe0VOTWxWQojZLtiXbSfwFRUsKdjT27de/D0TKFhHG0tTorVvUTIVlkU2c
7qfP9pzTrX/f9v+6Te7X5Zs+TbLqX7f9r2+Dus7/9csv1W1wn66rozS8LU1l/qqPbk36i/nrr/D2
/pe7ct2Fmf8LtQn/5TZYl/V9//Z//41v8+/NO3O7rkOTfWzuy+H6vmqSuvrJe3vferO+S8NsGVZ1
Gd7W5Ne3vyXrb+t0/fbNfVaH9fBpyO9/fbvzobdvfpl/1d8e+yaBZHVzh7GMHikpOZW2th9+2Ns3
icn87duWI48cbjNGbao3P4/PvlqnGP8CgR7EWd/dlfdVhQk9vD4ZuCM9fv/u7Ztb02T1tGg+1u/X
t5+zsL6/e3NTr+v76u2bsDKLzQcWZprC55uHOf+yu+z/++/ZL7AKs988QWa+ZM+99XdgynA02WsC
w4+oZpQ6hG/WXe0CQwg5AnBCSyEfgCMzYJ4X6B+AeRw4B+brQQKzvE/W3bq8f1ydV1AZfWTbjpKU
ie8q8VRllDji0pGcEWfzvnh89kZlXiLRfmh+jJxhszw+SGwu11W1vg2a6r6uodivZdM4PSKKMsUV
29g0qMYOQNAcW8CoOdCpzUM3yLxYnv3wzIbPMLr87SAxWpjElOs787hSr6A/zpHWjhA2p3vhIbY4
Elw5TMIXPYXnJaLsR+bHyBkoi/cHCcpleBuE/jp7XJ//HhTOjxwojFYO2RgtZ1dnHHEEbdJK6+37
8vHZW9V5gUT7sfkxlxk2l2cHic1vZbzOqvUr2jMGbKAxNiNbhzPDRtMjzjQRQjgbhZo5nJdItB+b
HyNn2Px2fZDYLNZJ+Jcps/A1AzV1RAWXEoqx35wRfSThjxThW9XZ1ZyXybQfn6djZwgtDtPdXK7D
7BVjNS6OGLDh4jFWm0XRUh9RIgm31TbK5rvgPCvOfly2w2aQXB5mlLYwWXZ/W4e3Tf24OK/gb8iR
UIIIxsRerVHIS5mD7IfOjNkLpdmPy87gGTqLTwdp0q7uuzfn92V1P7wiOPYRYdrWgpENOHQ3GFD8
SCpHgPbYJkAzrXmZTPshejp2htDV+UEi9EjfvDF/vUEg2qTfXtX9IJq2ES0TBhB2shx1ZBNJtWTb
NHQG0n8q1n649n/LDLjl4iCBex8n68C8KtuGzMZhnMut0bNnmalWR8J2kLUqBNoPP49KvYmyXyLR
fpx+jJxh8/7iILFZISsN714xjKPOkdBCEMr0rh45iK4dxTidcJl+ZlnpCyTZD8n3gTNEVofJgJ7c
m9J/VctGjyRHCMD11gvNlMVhR5xz0Dz2Nu2ZAfMCgfYD833gDJiTwwypz+5gxR7tyCtEbvwIHsVW
9DGdmWWjhCA6EJop8DuPT91Yr2cF2Q/HdtgMjLPlQdqtz/U6eFyV/x4Lpo8YiE5w0VuHMgvUHooE
yqGUyhlf85wc+6HYjJoh8fnTQSJxliRhZsJX5Gk4wmZoBQe1uXHeM81w9BHhjmTC+VE4eMpvvkSi
/bj8GDnD5uwwfclZdheuX7Wapo8m4lIhqdn+zJy8PEKu6dhSbxVpFiy/QKB/QOZxJnNgrg5SaX4f
DArS/utZMNRqAIik8h+4TWIjJBaEc+CyQe7x2Ruf8gKB9gPzfeAMmN//PEhgbkxTB2+W69jUrxgU
oyrAGegx8ZiPzOgzBGZHlNmI0ORMYV4qz35wdkfPELo5TM9/ZrrXRIYegbOUQnH+PSt5mv1rhkzS
tiWxt+/P/P9z0uzHZTNqhsfZYYbFF69dpXGQJ3JFtVIbRMiui9EO4mYbPuYJFf3U+z8vz35MHsfN
ULm4OUg79uW+TE1WPxr5/z5EhgmzlaD4H9LDpxoChlnC72jpsI1jmRHNL5BkPyDfB84Q+fLpIBG5
MiU8y2JdGsTLr2jBGLgwhjRRoKz88DPzLQrRsiOYI+Wmv8meWbCXy7Ufpvn4GVpXi4NE6wImpbmN
X7EYwBCAUcUoepp2FQgtAdSBsQOduQFwFgK8RJT90PwYOQPl4jCDs3emCatXTmjsI+0g/IKG7KKi
CZoFCFJ+Z6tWM1ReJMt+WJ4MneHy7jBDgKv7dv2aHPJExwiJXOXRpM00hhAJagw2TTkbyhIhwtMQ
4Hl59gPzOG6GytWXgzRhl+tySNbZ3ePa/PcxAEONbLJhYkbtK3mkbII2W72t/kOXnuLxEkn2I/Jj
5AyTy+VBYvLpHj0AVXX/iq0Z8P8OR1O5vdUFe8ZdovOccYbWmsfO9Bmb/CKR9qPzZOgMnk+HSctc
hhM8r5v6T8uvCRrLttWVeTrDj4hGSQwt6jOleYks+3F5Mo0ZLpeHicvvYXVrsip83UZNiYRFMJzY
2Pzs+n+QzAjWUMnU+8uVLxJpPzxPhs7g+f3sIK3aJgV4ddJMoS4pmY2WjL0ITaQZQmYozmP7zK4C
vVSq/SDtjp7hdHWY3ucyrKrp/3kePi7VKwQF6DCjOMfxvRgzCw6gSDhaQ1HF3Lapz/LPFwq1H6Wd
wTOQLm8OUpmuA5zGenNWvW7oxnFWgzqwZ9smJj0LqRX6CAkiiOkk1MPPLIR7qVT7YdodPcPp+jCN
3vvy3jev6ZDYkQZLg7rmlgaY6RGhNio4DiFslu08L8h+UB7HzeB4f32QajP1O17e9+HtK7Zo4MAA
p4Sh43xLnc04AmLLI4I+M8TeM0xeJs1+XJ6OnWFzdXmQ2ExW2jTlazodFAGkwjkNvu1pmiU901EO
pXDy6dHe7XE6z0m0H50fc5lhc3mYR6C+hOg2e+2DHGj/g07o/SU15RxJFHcc/nhubV4weIFE+7H5
MZcZNl9+O0y9QQXnVds3OHqZcVKAaDT7Pfz8zaAhWONAT05d0DsUzvOi7Mfk8nHgDJLLTwcJyaf7
/lWPpBGkMMzhcOv7i51gQnFpANRle20AwransDwrzn5QtsNmkHz64yAhubr/Vq6reP24Mv99SoNg
GTQnHL/a+v25d9FHqBlMkOw/KPgSifYD82PkDJur4wPFpntzuk7zKghf8+oAzo6kIyTRj6eeZnZs
ymambk60qW3UasatTSHWi8T6J5R2hs+hOj1YqP40ZfyKaoSeNKYpn2492edtcMEDeAEbOG7LBrMg
bULpOYn+GaDNyDk2fx4ENrc/vbhl4wA2Zm7nk//pnTUavU1MKCCwy31q3MxBHDiex6aoGTCzi2T+
WZ796MyG70zhMG6peR+Er5hmot+Z49Q5ygTbjqeZNcPJGWXD1Dn/QHQ+J81+FDajZvrx/jBt1+/3
Vf3mR/T/dEPuTPA/VRBkKpwKHArcRl+z1hrHxol0ppD/b6M3APc0OnuxWPsRmg3fmcmvb3//chCm
bEdq3Lz1ARXQakja9avmnFAhR0sUoadejulnpkJKHTnMcaaewg29OYujXyrVfqB2R+/MGBM+zNzz
5qER+v9DuxpoThuNAvQx45khBZ2aiAMkRNuqzsz3vFyu/VjNx8/QulkcpFb9vkaEnfn1qxLSqL+B
bYb52x6inVm/DSGNo4WPJNyMA32ZTPtRejp2htDv/0f69M+X3n2/F3C5rtfHDxcKPrn37ufvPkwf
txzOhr556sJ2AqRHD3N29+tbysHSfL+mcPqK7bjNmY5ZnLX5yu/j7tdV/etbS8ojrRhDBzwuikKf
wtQe2sGd/voWd62gJvRA5DGBm1kc2MxsamL99S3yK4arpcCvbm+WqCZrgSFoEEKrCTSXIH/WuKzl
+zWOH0wyoF7yfTW2/36TNekHE2Z1hTsUYQryzccmKacnYo9puFiqUOfFEVa8f7u+xkbHp8n/JCQq
M9LF4t4hXt3oY5rz3EoWdt6G4xchmjxec6sU1Sorhmrgy5r2IugXlvHsb35W8sxaGNrH6lwHYmiW
sbay4rTTaVJdJiLNrcE1cS/ybyKuo94ssVZJxBa+Upzcq94MzXUS9CpZO47IvVuWskJe+TIscuam
JKwgCs9Fmb4PiF132dJPRBnnrulEmr4jaiggsp+mZLigKcuiv6yqNRjzBNI9iwQl3FkjpLiUa3TL
6enqHJRZd9dIkTRsAhk4915nsqg4rVOe8NOEt1WpTsfKr8NuMYY57vNJbC+k3urnjyfIpHefD5p9
6mplKIPglISe3n+C0Rgxp5K2DO8iErM4XNSGCRa4WlOriFZl3/llvSyD2ueBa3FrzLMPHWdDRReE
j7Jj57UMsip2jSlYSa5QwCzw3s+FxBZ+KqMC58lwYFBPR3BwfE3NZOyD0KJByaw7aZWtTZf+qHxV
rBKH18x2s7KW8mssbK9GpfK7uj2PzfRcrnGUAadKKXp85s/Nm8EoYzHnzh+w56Tb2nlS/RFwj2a+
20VhE77PPFygWrtBYHD21P3541EwnE1bgVjE0W/NkTtAh3ah8UUbWnYfsDtLJapgC9HZUqyhSFZ9
ZsZQJVehRQy5ZHExNDdxZdtj4MLPJFiU/1QS9AdIHLNBM+3k/O1dSQIVeEk02OUdlx1UbjUQOZJ4
Jcquqfhx6Hhcfi0bLEHhVhLEzldjD22pj9vQ2Hn3DCooL+wui6BwWiilTm0JOM4w2w21DO1oiDPv
1tNjJsoTU+SpNxxbXlrp4WRwyh5b5OfzJzNLhhQbl4tAS6CoOPSN8yu7C+DrMRI6r61v4MlUap32
dTApRNqbALe0Nl3ER74I02qgudtryrAQIrSD5ibNZTQsMouU2Y1Og7TMloUwJb1O2zCrvv1czMme
PrG3Ct4eXeg2CgC4UgjaMrMlTec5pV2M/be+rEtsAruJbeBj9x0TltuXrLVuchoXk9LUnZlewtxv
nsHnb4uF9l4cyWI4ROpwxmHadhfLKWhVD5U037JEWLDhEazX2LntYNeDuGCegN2v/Ab3x6WRyGBR
yzwtiTh1rMhqY7cIYG0nyz8EGJWFY9Je8D7OTfqMWSFzBUOIiiokxR0+dCJRpsb+p7avZ12W62xk
3yqPSis9juoqT5oPxViHebboiqGAcJZKW7xnhiI1w9KJx8G66fLcO6t0mUT+Ih1He7hIgyKrPTfT
tvTqRSNsK7mWqfbHdIGbNnqYRGpFA8nO7VEn+NY49LqieEZNCSK2nQ2A46NIo7S0Efbh7oGJF3o6
IezMrGizNv+qhBGRWOTom8dW9LxG63JBRmXBtHvDxnomDcd7zYM5yYnn4K2+q5ksVk3HntchPrfi
KEohGBGa4G6RSXdn2yLu4yr1ApN/zUtoUXHMqtjhl5QEbLhgVTNgObTXJuOXNOiHQblNUHZFsIDB
7+S1X4yedVqmPBq/lFZTySsnlFOA0PM2TfRJ3IgJHlMxjS00tEq013kZxeOXMZFxF7t2kkxOK8Tq
AyCT6QC/ZAMuAf7ipH0P7JiIBrxUo+3XzjIXFatWUjUTdnHvhwgwiofHa8e3hs51TB/hKwyCB0ge
WtkUG9S5SON1X8msyFe6LUl7w5kZ63dlGXulmyRpSdOF5Xtpf+pzONc/Myfz+JfWbgk2mXJ8xBlt
kRmEKD+3DXOridVXuE4HtCBXEhdazbYG84bMJzpPvo4krUrf7amt8srtTGSSM9YUHQzFz584t0Z0
OpNJCfw2+i/0355YlXYVdCnr/mRjM23GruGT+aOViuG8ZVsI+dWL2IhN2NGmrvxLBcOCffpzMaaL
0naUguFib6rgK3BRF+WIkneVYmRtU1hapl9SnqU1c2vTCOveFEEBaxTEVUaOS0+Z8ENbOT4sTh4I
4x/7Tk1b4+LgT5e0bk394iLxHHnTszJxBrfqiGyva8eyw0Uhxt5cYBPZgRvZ3Atzl3uSTMoe2NiH
pg0QXZx5UVxPmt/i3MR7XFWh8sFlccn69uTnM57bNTC/jj1ddUEfLo9FTrA741h6QdYVlfrcNpmN
IFaUJUUQ247TvuUIsvhpQLoe27aPNcOLXz9EtpbMpy3Nmqij3o3Xy2lL0yIc0/I0zCmbTGQxVjZZ
FUmbV+HJKIYYWud16RRTk8FJoZ2KFFCjn0+JziybgwjIgduEVQOCoB5mprpgWTqaKKOfnTpg0K06
9ycBaos1k+o+6DFqFQNk84J+UnHYysmklHkBR2MFBGE86cX0K1PEKEcmOlL8NOySaR2KoTPyyit6
fCoM2DTFwU9ltYotVbJV7pQtqxYD/AWm+8zUZhkApqZxaRklUBVb4NqM2dTqPiYqaczwmfntZKnq
ssDWGpMxNLe17cQ0c4faFOMXRbPJP6aWIQCkl2niD8djKkntrzSzmu4zotQSy9GpiGH3sXaENclC
S2OL8S7JJ+vWwGyehjTvYNZqRCR4YFh7Nv6FHItgKVKfYynqWgVWvRBJE0ElAk0j/GuzPpMpnKq5
P4u0ZzrqIFxAdKWocJB22n8LdUk3cjnIwvrUpsrAOmzCWxo4fRsvkFkGfvacWZi5o+mRHOVHasMt
oW1ynnjZkUHUmvfqU9UQ7JB6wN3c4Ql8P9aHRzk34tjrLNNXrkzYgAVPWi9DyAKjh1Xqyj6pPyhZ
OV608mruwBhAIdvrEmdv4QFSC4pf9xkc1RY2v+gyLGWfOBl0BVo0weHH/QSEFYUEL3qIdHttm9RA
EhHH8E2xrKc89eerzTXbtYmY/OQEYCRwSxGioHlmg3Cwsny7Hz4FwSATz62bmOULr7O96ErSkZfD
cRGUMndcTamOArcsi7A4t5OG9cLNEe1YF6WfWvzSSwPFFkVnev/WDhP7tPMaLpexykxyx6NkLK9T
I1P8BYmRJN173hK7H5dOlGmRLwrEj1Wz6jrhtFdlEXi9cWVqp+Qds0uil1lWarKI+ropPdf0TjFG
bpC1Je8Xfh+3UIZ2LLshcXtLRDxaaUoafiOTeuD+wu5J0zUnue4C4iF+8/z6rA4UIrOFGpNuHJHW
YivmZ308eI1bVHkkV61WPluK1OrHT500NPzS8MT3lozXlCwG5KdmcKVfV3qpQ9rFC18k/iluYa+X
hbG78cLTmW2fkI4EdOVblRPYx3lsUv55EK0fW5+1sfv+U1/3rL60qjqzruExVHMnSinLz6Nq/cy4
uTEkqD7qfkziEy8Eu7EaDXdS4+rYMBosVDlWhfONpJGT3QU0N22/xFYZinvd1F1nL+Kkq0h0WntZ
IZwl8gCRyBMvtWJ5pYmy4viklTmtkuA+cDJWY5V7wpySX47MtNjSIymrPPiI0xe1tI+zjOe5Omu0
FwbJu0z0ceEfR61fd+27Tnh+GK4sw00or0VdluZMRjzwnRX2imSxm7ejDbeeVE7Yade3uCzqZeCV
YzScdX5lBeFJF6bwNotYdxwGts3DRvxhrEaK6gybo7O8RccQtpCrJkfUpd16YE4v3ydUKbzUm19a
YZjgPZTiOB43mooX38am0LQ9j2SZ+/SU9Jal1GKIRNyokz6LSJq4greTX7SFFWI6PhNwKuveG3Dw
ZBGJQAv//dDlXa4+RJ4VdclKxcyi+VncDNpp38uIiVC7hdYTJ6HKWgTxF+V7njVecJ5UWClrKGCy
L2G1i0BcWMwrVfKOhEVIkg9R1EWOd9xFMAT+sQlxmKJcwGRNIg2tldj02PaDISyWdh5HpbPMatsS
2R/Upxmel0aJ1p8b3ymKRYnUGytLnSaEB1kQGUxfAvkRsrhFoaeYngcVZr/IA5IxuYqCbloxltQx
XkwV1NZNlqrJ5PO29h210F1tsAHGDPHGSa3LFJ/LN1MNajFi+YpI4Qe+pPLwtCQgSDIzEk7wkJwH
VPxOkn5a54zrCFyS1VgloLCy2An4fVEgoSlWZRgi0lp0DhlUsQidQDQWEORN0Xypo6wJM6yXFYzm
JGhGTvpLJ1KTyCGQzscbiZ2FJzC8VXzzrH7aYLK0JuTFYOF3iU6npWlbgo/CxTpFBxlaHFnCHLfz
KUvGim8g3AL8TvS5kTex4J5mC95pEEBurgKCtdjuHm+sNL5SRdY0Oa8eHhajwa4pF9sYV4tRTP9i
lYgvmR2W1s12qa3Nxx8XefM5MAU0vlQ0TyEAyayg/RaHMg/LkzBjAyZd0BF/uMf1KfND+wYJuG+0
KzZAmbGtsdWQeTelf5YRPXjCJXHQDvK9ThuDVWppmuAjNAfHVi5Ac3itdmN7mIJePxUUv0yUbxff
9GYFTQ4Ngl3bzCmgIXK0RW4y2ZHToXGm7NzeQLvZHtKLE6yP5CFGHAuVTJPv5RBgn/qknB4T8EDi
l4MpbBV8Hq2QN/U5Zsqm5d1spLEZGkiJSU7fQsKywjhUORh2V1UHk+ibBbXGbsQ/TMIMV8eWLbI4
OhtRDu7zE98GiWQfd2FjoNM68ifmo+qAb9gqWnwj0s+wfSqBiBWTL1sEu+8rcNnTF9J2euGt7+Al
yexJHdJRTPJnjfSD7nOT+IkfrjLfwfcGBSM+O42rQZH6gm32ShhVulYn2yXXUVtCnD5kMb4EHsDg
4VEexvDzLSlGaX9G5BY57TIvrDoLF3ble3i4iALc4r6skxzcZgLCAJQNYAqaM2X8SZ0b+Ff8Lh4a
GTmrGMFiP5wzXSW9Oa25sdN0kWiepK3rVT5oQ6JJg88HdVHhBUGjSK7SosF/h7QDbyfsjoAqKsDl
J1dtXHsgBboywtNJ4Jv2i8y8HlmAN4zT3u80THm06llBYWGcMkga5zhJ4WLT497KPF2dCQ1X1f9p
yz6CvfETY+L4dEsnR3USlNGqCRLku7cDr9CJdJpHAZbjhD3oTGGcBAtWeV3sjV9Y4Jiu/lywLujk
ab2Zeq/9CkvE8n6MMaPY7ypxLEebwMrVJZ+Wj/T5tGvAV01bfMOfOlXcYQVIQ6f51mFI8VJig+Pz
RQj20XLDZASvjEponGkXlMUg00uWkxKfkAOZcthWNBX21YZkGYlISm/VZEXp0TPfK0Z8x7ih3jyk
5WANC8FjUJQeiZH6pilyp2xRJyAmxEUay0mfat6FIOH92KlhKpn0Bvi8aoCliVbIbKfFa0I2UQW0
cWJw8VGS+RiOk+SY5Z8dwjPPOu+8qizDK82iiaQ0DdzdpYo9JuuPHDTW4B33XmQNwUp2uUiqJagL
XGzlKpBA8iv3GUFKDmeoAf5o8RGzklk6uY1UeNN2K2lJsPk2KxnVBkw0C+2QtefdKFJPfYzHprNu
SgTTYBXGvNDyK+wt9pfV5SNWIOL2NAcvzywYf6SXE0uVhIhXEVnr1HT5V6mHoCDfeJ/I5ErKIh+8
Faemqq2/upBEvXcMj8YS4VYJ+G9r4SRElV/ASHZx/cn2i8j3F54YWNBfdwqxTXGn27At6J+V54Ca
OCnjpk31wqJjFX8ZeUO5cRt4hx7JPiEGMaVSQjekwS5PI00XLX5pqdZVHSpT/XI7kw2WRR6BIF6g
R2iYpvVgbpKkneyfHvzJmiD6n5Q3rNLpE9kDe+9FdPqdILaFTwz+MH3QY2An0mNk7lNtI0y8HKrs
I1r0rsZ6IPlxBEWdtFKn0zvbLYuYEpZIo6kSb20o+MmcWv6i7IeSKZfQ0nY+NIHyO+N2dgbCng+j
p+lZV2STlvvWONGBFepEeOEIy+qzYrSxv7mN+sMVeMtJ8jhEpfHr9kGi1HBpBbaKdbPJ2LIwGlXs
Rlne8I/xxmDFG6KxQOsHdoOVFBMJWZWy5HyZ+mlhPDcoZGPdNKHIMee6QxWvPQ+pP4VxAe/xDNUm
k1jNg8JZJoYfcT3RTEqe06nMuMy6ftqTyhtpHLoiqLI0PQ6iBNq42iwIeODJ6MU4wYXv5RWxoouA
skQ5zxBfs4QeXA7sA3YwhXGT5G+0clCjhgC+mt4ExkhIrXy/hzZ0Bma2sPikQUkL4iVw27CYZH8m
u9vN7abH4y894Grt6RpnPH/Gs5ZNb6yuUqCqNqYxAgcMKZAHQJN+/qgZgQ5tstHyhmeBssJ/5ZTW
Pykedk5cOB5Cycc9Yse9MYsi9zh/j7+xM+1uLYMJ1CaMgLDhJQdkW+P4c1l2KQRc8ob94+APKTgS
5XDsc7ori9cyCvo28m9weAJmLBRkiserCndaH48GofNz6/z3B6KrDMSBdDQFuahnvGIclDZJUtu7
LvoMjsKP4fHP1BDDzG01++cTJBNt96O8M80Q3K0tFMFBUNxnNycy+yTiflYnSLI2FqMLxom0HyQb
hFj1vHLaVZR7Y/mx6dgQLdMmm+w5K2EarGrk8EfPSLS70yERUqnplh2mtMB1L/Oy2KBtq1MDK66T
jVJ1iOug430Te7DrodOGgCDgzQDN1AzOAaGFFUyCRDkrmnHRFsjsVyJlRthuD9MyLGDqC3wc+uGR
q3BglBWLblPPyjdm9ueTmMMI4PCHHW38ZRRQsgR/z25338DvFjXtrfYqqOLJMo0PgVBeiaz5OFhO
w3G17MupLoECCE7o4C8VPLS5TZd67T5P9YhGcGlRc7V1e70fFJFrG1hW45YV/tzVf/Y8UP7TwWAo
Bi5C4H8zB6zzwES3YXS1cUsIkic0VJxAL7KqmBzGzx842Zcn2xQbAuWn6fQe+lE4GM0Zn9kNYx+W
o4hPVWaVsVioNFXsqyyhMM+p4N8fBegcVPBwgwqSzLmpSz2aDo0v/dNNKNIKsCPYR7RI8fLzWW1b
MZ5MDFwhHqXRIGPjsnUHR313kbNt1GVUGFQn5UjtoDqmop+6ERocnW/MX9WYoYa+MJUPblW7qTci
W3Rr4dckvYC3RguOvzBxDubnHeXgHuwPqSd835wOiA2EufL6MCb9sPAoSk5/VkWRIg0qI8qz4jhN
mpHWC9vYskqXTilAtb1jPTFMftCbel4skYyw916WkqK/jP2g1WiZaVoZEnAiEVo1TpFoqDBdJlaU
A4ptgKIsDAvceBNWIEJ34CzkgxnbpBpxZ8N0d0FKYbqRGk5hQNdSCwGtoQ7yhIw2+ABCLNmoK1Yl
UzBnbWKbHMVRaLudO2QM3biqUzK6WVXqLFzKXCVR4z5SHgXcZuBuA5mHCAqVtQ7rOxbO5MRV0bLi
DLlFLOlx7hg8Mo2RVbTnNqoVob9I+hR3J5yAz0+i5DND2KvZlRxqzfOzSNrWRAZUbQmeddjkYbob
KlYsg7hJQbuCgVGoMrhRUDvGW1iN8Ts7dQu0pQr6QRc6V92xX0C5i09i0O1oPqHeMFW0EAPaVF6Z
ukIR4VOYg232l2hCQjvBKigLQqJFShB0/jUg9ayccyH7jn4loh9q54qnnZd/zLSOYnocZZVlIxPG
haZ9vUArF2rpx5kZgO2y6+lYDq5tgZloFwjNiHAWAx+87l2sq7oaXZSjuxDZtHZK1EXDwK5OuJ3U
3Tdpp/EQLD2OgDtzU5Wl5R8ZmBercZ1NyW1riwrUw335zklht6NVFiSSNoiiH+IsEN9TnDhk9eR0
NlsjeYgGM5XESNlKjY6Y3G1LW6YElsw3CmLQOKZuF1ut/gQjbpybPNNWskpD4Qs38P3uRgyhiJZD
2HknIW/ZaWiz8Swt+/YUTIa5VqWki16L4EqFdWKDM27LTx429Sn3halcaF/wLSrz5A/fDs0ya2w7
c72g5Csku6CUaCYunNz+amKoY9bl8p3swnypeBAAXdsqV5Hq+XFkwub9GCW1fYyovD52Bpsl2LEy
vQ3y5oYSnl+U3PIv0raqj0UFChq9L/5paxq9DHTnfFR5UKCun4d3YVV4yyTIfXfgWbYUni7OnZGm
q8HLUAXOcsHx1c6QLXiUqVWHrzxzkI99K3vTnKDvwbsrdJycxD1JRnfQkVgFkW1ucg5u3k1A0VSu
xYz/uetHZ51YmUAq36SfOoeGxzat7XNcJhWErrEs9o6DpluVdYWLkyLlfQR5GKJfqWb6jqDUg3yG
5OS6pVEQrvIhs45JldbXVctBOMAULKuhb85ZVQ6xK9LOWXhKe4HzR9hSPZyhA6G5rSiPyLFp8hpp
TpgGg9viLMS9UwuVLi3PKs9TjXaEJSd19LFvWYw8KTUXoqpJsfCcwKztqMrf9TjzelFJMu1QT0w1
VL/tznuEs5e2itszsN/WeRizgC4dWL870nUsc8fRIQHS5tz6s8uL7r6wrH5BQzKuqyoyFB0FOdoH
x7HCzg2SPHHRMVU2y3zs4v5cNn7huzbJw6uBKBhipFSLtmMJO0fXbJKfl31Rrmje0AuRpL0LpveL
6IZbu/G8K06gPm3V1EtQi3bo+v3/Y+/MeiPXsS39Vxr9LoCaJaDRwJUUkx2eh7T9Qtg5SCJFkaLE
Qfr1veLkuVV1qvrWRb83kC9GOhwKhUTuvda3toTNm3SV8S7Jl/FWdYl+X5VHTUZgb7dzZTgYCF7n
fZuqKjBx8glnWlZxNIwHCaGgiohYHnw48oe5Wxde82VpX6Zund60VyKqJm98TUOtWMVwfHBcC2hu
uPF8t9WJL9x9Gc3dUI+bZZ9MqK2CySNeMf1/qpSy4UMJE+GkIl3URhN6lfRj8jkXmT8z6P0WtkNi
8KZ0qagJJnSkpj1nRSD7agh5+akDFDVNgfqMVSmbp/vMZXyPhT7L6rLf8uMSyu4enA7YDtfpl0iO
6mCNDw9M2exTx/TFoU9+2SaxFYdJJWvFJtH+XHFCDt2SG7NDGbg+LbpMaaWTCY4tb5eKdNaespKr
w4Q6NKzafC5fynEpv2Kv4memqfyym91+Glzgjc1ldJMALDgQ7BTN5KflCfVlUKVutOdAz/xjI3I8
xENIQWZBTr7tVpJgL/NYkQjrC+hBKc+OmPhJazWP7MBTo1/AdsU4fhtdhWSM9yyL53foctN9OXb6
GK5D+SSE3q7bmU07n2PJRRss+tsxIcuVNom7H2eqn3VRJN9jbrE4RNNqb5NV4OaBpnUXxou59jp3
p975WEK3KcYDzUTSoD0GYQnZozxtgaZniuXtYYuK7qWAdPI+bcXyjA2/PeJmy2+2MFjAMGX9fihp
eobDHcb1IsqhKbZ1jHG963G/tYG855Dg71sv1VSDDCF77dj0rhaTtGiut+2sy8RcA1TiUAeEfG7j
rRRYs4XfxTkvjiE8v9qqLbkrbBtDmdfBj4BGYNDOa5psfVmvwqPWbXIDSbs48zS2+bIjCDEOSzWU
ip5doNp7qCzDbZCs4+uw6E+8poXQ24evs0AFw0zObn3JgF+mKuyvSqmiDxNQ4+qhc+QGqI956SNr
p0MXDXFSl12YXydU6mJfEjGWV6IrVAMfN9kqC7+7KcpN5BXbltJWIqbjrQzg91+vwZTjXGfELfo8
lRZGT+h16E5jMom72CfBQz6Wvaozrzu560qlH1nbW7GD5bt216Lnsm8CPaaAECkNg0Nu53l7XItR
m+5wKT1IU04ezxnmOGvStfyKoyfXQx3mqFzqVBhqb6CWsLmOTdg+u3yTay3JkJ2B69GwcSFKxOsF
jfjymvbo/jTWEa2WNEPh1I7Aio52yfKrNPJkZM9bvNLIVqufSGmuIix25FQkcAQO07COuunsnJqn
Mmg5A4HTDqWudEDbgddBUvqnPgY1U0VdMjzINQy2g8vQVdYknyJydiXzYx1p6Pg3+YDltAEgtzUS
ytYVi5a+xqNA+dUSrH5md8MaZOUW4/SPxIsGOo3gF0pLRam4W5aEFUuzZiwbIgjss8T9UMDerE24
RmKXhGbozryDO1uJETJvvS1+GqtYrDB+csP4ceyTVO5aGIU3vIdM2jDf+2PcJmHRZAXpckhiTIcn
3moFO9Kk+VpFDu53tkTLbZCWPq8Fo8lc5QmPIcVBs3sNVaB/2BKlSazVGh2kpGG8a20XmahGCdcF
soY3DxTNVXmXPa5BInMUZqZY+6HGSrrgFyQJesy8wSI0FdmuU4Oq0nYKfbnjIg/zbqciL9P0Jgxs
Zl5g5gp6ZFORfLbWfmxb1760nfpoS5WyCm2CeHJgO3a0oPpAsHkQLBKZhv2Vb9fDGg23Ou7N3na6
rNWkNlXlwDRVJUQqnvQ4ZI3W2VqZok+wvtpFfF9auu1zOcDGaz29gcNYkDr0s5uaDZtNcl/OXfyU
AyDSTW+h9eB6wAVTgYdzP0Kp+IOaxrnYzXnenmc5yiczzUu7M7619ATVuM2rQPjyJCSbmmichj2f
aPo0chLuyqWT15ymwU3EfXIdKZiWsp1hXpdoi5oookihmdwcNh9FQ4Xx5oNoSGmneafCTN6CH3TL
SWlHq3J2xNcTb1mdZLNVVRkKCoYUQKQ5zRk+3G6FyP20UTxNjcL3ng4M/lqjcVO6alu5vsUuj82/
z/jQ9Az1BQ6BPmLX6fcmL7PajKp7ZX0bfkB583tAO+VBklLsc5Wz+4ARXVuRdW9kFC8DAwnWonHb
5xFl79JFi6zSWMr3mFB9ZaKY+opqz4q6hzh6RVWED90SKNy9tzWa3fiOoS25si7sv/Muzj84bcM3
HsbubOHcNqma5CmGZPwK8T3ilzXNqypmZLrJKI1Rt2JxvFyEyfeEX5rhdRSXXdtH85e0RdDvhqyH
EQoxWWanMR17Wc+69wu8pk1CLMwdC+t4wDpSZUHP0ptBzdFX13ULr6IBx1CxIe+KmuPv1pC/cE10
q0pPIjNR3iwdQE6NWou3V0LJ5ZtC19bVXMUx+cDG63RVBoWzx2DhWbMoFhz7KY1eLtzAPtwsN1W/
BuouTT37MrZQ2B7Qee6loaChJE3jM6w7fa1WQCWVblHSnP1s1BePFt/XM2RGW/V28N+XZcW9gpsS
fZpRUDF/WLhWtoIjZ3cjs/EVROoWyFTvNxTzwEZ/YhSopXuRd8t1sqJ/qwKUI0sz0ClId8EkwPyS
zaavyzwM77myvuZzPDcDCSZya1wePsFdK0pQQajhqmxx3XBwKKqusPqNbuenrmMo5UqUnqA4Ankb
dy4MakMvJN4qSKp2WlkkDECk4CKqk050LOF239oMVorgNeMo0vTu0sbamq5TH6Gmjke6vY2zGfld
JEM3N+gqKMeSVmZyU7UOTTush4BEbEzuMhPTouLh1MefA7DRYKxtUHhG9zDMuCc3vJOZLGt02z5R
ldk6MZs6x4abrk0H/6oYKgOaO1mb0a5U8Ou1oFFM6tn4MlT3g4U6FFcemHdp9tqoqX9rW57ItnG4
VWCjII0Tj7qyfpLZsm9Rq40n05lA/Jqn2dt014F/EuMuneC1PVESwXs5KIBSy9joNQkIu2dGcXwP
SQBcyjCQzPAALDB3fPyfIihzgvM4s3FtStX59C2Fy9Q9/RZrA3UxHJahvEijUUi9ukbu9GLdgxe4
+CC4D7f8R5tQ4rMDuOoN99sUzmX/bpTrgq4aCwhdATpbylyGLQLL8fJqOggKxXlBQelvCSvJmtSm
nc3EDxvcLXxb2PKYZF9xYUYrmnRYzDpexwYfb6t6CcpirgG9xII+xUuq+myXAVTt4ytizLRKcEj9
ghoHvUM77ZUqGNbjYJENB4V0EwHmQumuSqyYa9mjiCqSQ7/kYl0VVFgLJbWvgVSZwSW7dvRJP+yU
A3FTQjsYZXHeUPoVOxoMGYULZmmpTBUmU5ns8nWLkwN8P/GqCjO8BKBrliqSmCJVJQb3zg60ifhB
Ro4qC/R7p/lOZnPZNVaDU/HVFk0wH7fMrH9Q9ldl39p7iKX2CB24P0tC45pHmblh4bqKnYoFYC1b
wghWwfDESu/y04QSLq/iUa1J5UfHx4NeCChGXyg3Ipxj+Q+1EcqxtCaCVhn2UdMs8bY+zn3gPAqE
YNihAkWHSJlK04POkkU0VBT+K9ioX1UVtm4KHwve87RxGPD7XRMY2NXMLFqDcQssuhHNwm6HckLP
R9Ol3P5oA39RXFBRR2O98a7dI6dlabAXJiwA50RTOdaUJFLukpXMx3CW+ftghySc65xGrawhKPYp
OtR8nW9FkRHTRCQ1yxvQB2ATYFhB2dVgOiaLAimMwBVB3Lpt0XmLKplQh994GG6+cjHPdznPhqug
nSVQdpMiXAG2TgmgG9Fq5qYY0xKWVLB0B+QW8MXkvg2qGGzdcVLDxGoDwexrA7CAa4OWDyYgEp9z
U/ssVP5+xZfdJCUtyh0DW/EzALwE8ZCp9hxgGZ4/0Fy67iFnQl+qrjjqj6hgsiud5Gn/hSUyXg+x
TdijdDG9ASbZ/mh1iDNfuM0DV6MGysi29b5SPXEvhU/NvdNDh4+AGBvc4VxIrKa5QFiBp+VjCPkw
b0om3SmEaNE3DmzMNxcnyBGmfE6OY8IY8ESdPk20lfslGslbpuewKnNwiJ0eNhD687ZWiBytt8hU
Rn0Tmdki1DWMAOTL3pb21GYadNo8bsBBW+o8DrccLmgEuuFajfka7eEQwWclMYKFTWtji6U3QN6h
rxaVAy+M23lCUTCu801slDm3UWiLhqStyvcAIdSz8/kC6ngZ8SlBA+Qfie6KthIowO+m4FLxzphD
NVaoqde+yjgtgaPwqe8abOgM5BXkkvtNQAGotkypbMctALsmJqLfbZPHa9oUOB2wEaEaG6tfbu7G
XURnX7slXd9zrBb22i+jVs0w2eJxTvVi8HZpOqEh6KECiUjexAONrotu4DkwIbqKSoe0vA6CLvpa
h55f+UDN92D1WA0GLPpEKsaM8Bnycq37dGa6zl3Sr41xK5urQRcL3ZmuLwasvzoerlkYrel+yVz6
GtBO+VsoVzyGGCDFWg1KhO99CeKhEgAxbiUIE7LLXbqiKSgjpBomSlKxEyHrnnnqtauxb6KqQ33e
dLGeist5y+5c7CBDx5Gkt8Ug4rcJlEVbWTO8x7OQb3qRskJcG9ojiEqAUq3FJT/o9zZwpEVt5YM6
QOVxow3iPTN0l4+xNcFJM9zUje55freYRV4t6YSsh875GbpAfgwoKV6hGPc5LoM2+1LRFu98QuZH
q9foxDHXPKqZLdylWiMC6MwIiSef5+I4x92YNVsZoHASfekPYxrZ4RFp2b7RELcajUs9qac4NTuU
L+H1uMoObKAL3zq6+reSLmGlZkMQnUz5ThQD/QWsmDRJmiwvBcr9Q5jQ8EuCQH8jeElaBR4nDsj/
GzI3xY2HyX9QdsFdV5hPAMrLvTJkpVWxSBLiPtjuyzbgqGjCRBywH+gRbcYcN0UOOAWvPrsp0t8Y
xI6m8GhUJmSKt8p3oXwNiiF5Yl2ciDqBqn9SagxhhYG05HH8fTVQ//WOK+hB+gsbFBe2gQeOFNMb
Olop1KNOZpmkdwvrJqzyM8ZIgE3SE/LPgAT8ysQErwGGo7xLVqA068FFyGpETSyJX7oTMZ1g2wkg
97q80N679Hs6JpIfmSzEktQ00WQJmsKmidNYvDhoFnha4CNYGfYZaQDehRvKxoKsfa15pok/mdVD
xayyyKf7JBld8ZGN44JFZVJ88APWsbQjaYM6D5xCE6xZ2wJoScBYAUdGGQ+qakUWGjcNMPYkBQra
KfmTTMGazw0MTYB6u1m5lXdwLPuWgxZSLb1A5LgGJ9ggLWs3Mj3YuFjQwvSxz7R+lYWjljUwYgv0
fYgM9Z7dMiZnI5vZYbZtuCMqNvP0Zfhmw7XCX1H9WjuZoCSrNtVhZThSxCRZWUOxvnySJGtJORy6
1tt8+maCdovSqqcFx/+Bhc8zfx0sMxrma7bOdMhqT8oit/v/xp77a0AE5h8C1CWyspdp72UG8OGv
5txI0HMwr8rvhCFF8qfrHWU8hf2kY9GC9nSFHUVNRKKjvMr1gCBSNcBHmeslHn3+wv4wuv79cf3V
XcZh5fDpEVfFoHqYh/CK/npYfboimtT2+Q8u1SXbJH6DH4KXAy7EQMIu+2+Myr968pd3RIwbZ+OS
HYblexkx8I9MBkTDYiHIS/wUv9/R/qZq4nTUsObnvEsMIDhLfIDIR89gVv7+Kv6cn3D/2xH9PQfg
u1RI1rTd8k8//u9nKfDvf11e87ff+WNUwt9/uum/aznLX8u//S08g/oyDGH+51/6y1/Gu/95dJcZ
Cn/54V/GOfwXAxsef85mWP6L//zLNIe/jLP4x2kOIWLa/3Bx/Ms4h/9AllD+/clhlxEJv1/y5ySH
kGBsVwKjHt9dfHnSJ0Ibvyc5BCGeJY0kePYb/ihJFv1tlAMeSwVbnyAeFedw3gGi/M//ASv5Ms0h
xpQHGLCoUGOAMcA0/l+GOSDWgQvnH+xv3JUpjqtEDovgeP4FPxETtiLPMwcSW8FkzVADLWIYKwz6
k+RaKlsg2simfNnMgQM1FuQbrEIsKXxUYn6ORLJsGpZFDKR90HDsHKtzi6Bk8dRnKLUy5GbZ2Iem
Vs5DO0kQzxXoV8r1yALnAlTAAJmEPaGBEbNFmYPSYlE347CyEWh3X6BaK9R4TrEQXMlAWHJifbbe
rAmlzyyeFLzR7C2YpT04afNLQgQpjpSpMxNYMQXzJqzSlEfPXdZvY913oBirUjjsawiAlTvww5Nr
Br21iKkMmX/c0H9+EhWh58CEDHuDyDf68qhbnIG+ZvoNvlxLhsPo7XDwFsnBJi1lf8pEO+W3ZblY
Vs8rQewoCFBzZGpdDovm1lTBJSTciYQfFdVuzzadb6jaR/xhVLTUYyGh9i5K6fi+uDV8dJjCYA9y
YUhWzLNtqxaapa/ndt2qmQvdsHSybwBi11e6yTyrdTspf/ISpBr6pRQfFL2uid4Q9J+Q6QiHwxxl
Guort7usVVNYzaE+OwRTLt4prHDkqjpV9dylp4zO+WvJVn+OFlfOh56BG993s4aXbXGpN0jpreRh
yvguWoJRHOJloHUmUw9Jni05sEjGgjq1cNAqzCHQsiEGmx4EQXEEH9g1kBNNsY+cczu3MFljPbft
foXViRPdKpXW4Ty4XzntyecG8mvPU9yNe057vQPsuH4KzDyJ9sgvpAcjvXoKR91dIzEzvEmwERUl
NnS1CtoFMa+uJU2k8zsQuroxUUd3EPwRS8DuF+KiCX1od207TPvVQlfscl3e+XSCO0W1qQ028auu
pD6vZCw4wkgx3L60M8MPwgJ5AqIWnRYBaxQjXegH7gYYbwiilF9U2LCv1nmx/NAuU/RMh96cnBb5
HopbjpkcI52fUKR/Jy4NGrsWW4PAP0pw3AH9SeZomuHZeVvWbVaEZ5ENyRXv0uIdcFZ0sHOX0Sqd
tzBsUhvBY4lEEDcznZ5hR+vbqSDb17AI2gC/X19Nr8SRbsBJ6iAgJatUgHLVqmC+W6Ufb6cUyZVq
kYz1VWR7WqeQY5uwo/Ila6elckE5nuCXtN+W6eKdotAfHnmionre4ORBfD4sEryMzmliKoDR5CHt
JlOv4GPKvRyTCBHrlIb0+g+Zw6SLutOCloA5yfBzDPl6mkrMXvAXesr6taxGunxnpE8aJAVcnULk
Pl7CMVBBo0/v1m/As9N65G3pm9JGueYN6mV8j0j8Tp0y2b2b4X7gbUFnm1X/3pb//674fx3X+/dZ
RWGCQbz/bls8/fjs/jaM8Y9N8fcr/nNXDEPsiohqIhmLREuWoPD7266Y46nLcZji8VmwOLDx/Tne
KMFGiiqQgLq5kLiYQ/S3PRGjgfHQIExIiDATCZgyBs3956b/l8oGI53+/PkfJxzhubb/tCle/gLB
YaHjQJLyXwaD8JAiPZHT7DbtkgDU/+ina8gBa7QLinBN80vQXvB4vELVmw1PmOSTll9hlP/s5JY+
JYiSYemS8XOWhf4bz4P+Oo1zD+0BAQxaqTErRFVuc4npRhCylsdgQBIdHqxz0wsZJxpUYPuGWFzz
sp8P1g6MIXDaQeJx01Dse/T4J0xHieucmakWa9g2oxiSBiQkoJI+jAAdleaBq3LRCK87eh5ipc6z
iZbDmtnpCqCP+wGV/SMRS/EjQcP9PjiZH4jq1YcWnNRJKrIT3PDPGMoYPm/RrazKI6yv29r5IwFV
gFajCG5HFlAPMMruO5C8mta6jFoLRUCZUNh9OkMNraLesbug66JvFvtJYmLVhL1X9Qye6XGd0ZQv
ZsJ2v5BvA3J3Lx4Y1Z0ffXxQUfnNe9hslgCii614SFgwHVHuRrca1vzJoGusYfD3Z2GhF8E17W/A
In2Wy5QanGu1S1XGrycU54dBBvZr5jk9IUcV7/kYDj/FgN1kY0X4EwmJAsLArOWxjPqfxkR6V8JC
eEvDAlJk2zNIEapo60kMxUcUGb5Lc6RofSG/iV58AwTb36Dy2cA2OPtOIbLsIIdDH+Q9smcqF+Ml
Z4AaB9EdEA9xX4qnfPPJZafq1OlyRb5Mds72mKzVo8s1A3DLyEx91eX5gqMHioKwuAUEYeNsbVCw
oXLIeNg+Jjzk9+iDtzvqOlJ3WzKduzgK5qonPsW7xHKHOYzJAeFd8GbYI/onl83DGRO31jPiwvFN
hDj4PuuogzQHQGZEXfgd6hFqwZDEqOJ4oH6V4G9M1bokPCBQ6M56o/3Rp+N8XmixycpnrkVydQjq
Ads35hEscDxWo/LrUJWdRCg9J7duXEmV6XKDyTNGZKyRa0SCtJjNa+xX40DnQXnD3KppRVuZQ7kD
9gj/M0prDj6RVVJE5bUVwjPIcImByzFJvS+dP4O8d+d8ytQVxL/5pdWg4irLo+6XNJvcgWssj3nP
s7NOMXdqA54cw7dhFbaIrIp14KIKjpGoYxWrfc5I+a23YKSszq8VHft7AA/dfmhT8mWzcNgDScq+
w/rcrhDhs12d2S47OB2kUEwW9wYwJ74POM0bkhcIES2ybLFXufVauiBZ6qKg8qrAIBPVwNfsdquJ
tvs8TSSkPYjLWeaREvNxdJojrh8HAnG7GJx5TTHL4qHvR0BZjPIAZlDbXwcqXgFzlYWAtoWPlIEK
Qq5sKOda5G6qNm3XHVw4dvALBiv1rthe4NP4ykIc33cpKQC8ISCjl4TeID6s75HPaRAe0s89D7JH
sGhHPcbbnTMEJqQHkGBwW8MxjPypp8IdC0Sr75mIQJu5cEZxoIoVA6wGdYPCPnqOool99CScMNKN
08o47U5w1Tt6GtHsPHk2ISsvQUl4RW5EHqDEk+6hhUB0XpliNRZPcjvDD6plOqJtED0qFzKVTRs7
ctqmEPBYmt2qZBpPkGGjE8ytrEIEX9R+xICky5cMswN1J2Z5PAc5skcV6J/laSu79acgStVbkK9H
SEvJA+bEiR7fItxkzDjoIHum/ICxMarpKRZyEm0LRkoY/zIOJNlPamxrkLrZDfFjgKlpWIhKRAob
ysviHYpUd1yVw9QhP5Q7nSxr0DCIJ+/YBLcjxnAHP0M2YZaT6+J6zRLzC5lkeZukvXycpyysFRwB
DIsgn5g8BEUpHIYmktYeCjsHugau1L1HW7uctRgeZykNStVsrGOt1XU0tMs9JmrJvfPFdk/Cvryb
YeRM1WLotkuggR8EQt5QBX3RoNqzjYGa8LNdR7tDxuo7OA1bc6yZiMNy1yGPnAbnLkimSqrUfVO+
7OskVNtjBvUcxozM3pEixb0RZ6qBJDWcwp77mxEuIBas1lUu7ZMPPlj0mPnU34Z0HGFayPDTgVxs
/LK9UPiYdeTW6JjCHBWgYwEX9H3oG0W24gTo6RECzwnVA5IoGjNqdsi74gseodY3eW8fnOLtt8Cn
6FyNmJGlGDtk6uZ1rIKpda+kzaYrjEjJr9qiwzSEi+x+xLoZ1PNCzjPmKT1um7k3LZjKaSDDNYYW
wYvFtfeMMK+4omDncEv0h7EMx3O2td2pLIJHvpa41Bxw2CqOaVsnSJIee5+ZPcbODLsZMGdNCnpm
XPEDfDRzooQV1bgRGBxKJCfcUN3eCAmdb4H1GfkBzFlBxblNNZZvR91n1xN1CCzJrjc7598xY2T4
QqY/uE1n/QCHMX3aiuQFDuV8y0uKns/F+Ukv4HwKMBe7Kc3tyyw6A1xZfALbW04dy9v9xHt5sGZF
EHEb8gyTF9oZWS0K4blvk8cZ4wvutykFkoCdy1aMPYTwhd4DN7pziV25q+KQ2m9h3wfHYbPpWaie
XcH+2suYTTXmddzxLHn1gUsqUohhh+wzRYTKDs8YvKQOBtntO1UsGFgwq3hPJvqz4JgOglxudyjm
UlWum4fjLIft3CWJu1Ypb99sOfeQ0q0E+TlMTZKl2690Gp47MYJi4ix/QqsI3yHkS43jw4gHFt9Y
rKo7JOU/6JwElZBJd8eUPA8uWG88oMmVhsnLMPHxamJxsksCbQ+97sp97zn9QDLPHxJEIT4Qhc2q
tsQgHmkjewJaYfZDNn+4EOsKGLVw3zpb8aQVu8F0n4GBx65XQBt5wbarslyrnLcDrJnrXGZJVMEL
ATc4yLbuCiLrjuTDCwuy8QlFFb8epwJbfRpStNWOF+xOyiU8YKyFuh3aZC+yWB0KT/QNTDLE5nwa
HIAXiD3povacYy7HTkfMHFvK+hQrPsvupxRKATCwcA/xXzcrQw7AJe5jDrHWylyn6uBgqNwpsEk1
Gu/wSkL/36eF85+moMVQzRMmEwJGyNKKDy2srGydkiaVm/8+guz6yFZbE5S5n6ItaYMD+SWMmPYM
+J6sASXr0zqTAowWD47tBom9zicuGMxpPt4oMOZ1zJNs56zAwLAgaX/QRWPWAeatYEvL9FJhvJ9/
5Jzdoe6tl54Mexdl255QhR0UaN3VhnUAnSKqzQ6K2pHGAfl1eWYiJk1g/BNmasgGnEKLPLrQFUoP
vZsH/pDmG8ypGT7qNaUAl6YxYieCr/pDhnN7jDylu3w0sBHbdeZXejZz3XbB3EwO3A8oG5q/TR3R
5T40OVTzjYAix4ZUubVlt6Fbwu8eKYm7zXssCDYa6pjyaE/HbRjDp8JTw2hDLRjq770RFhleMWLU
wXPuQU+AK0ITDF7QF6V8dqvFWZPLD4zAWCEloFKumM7CLW5B9wJcGx1LoU7BvWpWyMdNAKViqWy7
+p8qU90PV+IIUSOkb3iN/AhaRyHAWHWiK/XQ9WzhG4IRH1fgdaabSeG3JYYAwlLrMeZq1Xu8Y3DD
y3JqTAuers9TJSFT+fGHpiS8kb0vTlkUglpzEDhvc5M9bx0kpkmn2Y8E/BGFWb2pa5qW/4e9M2mO
3EiT6B8ayAAEtjhOIvckk/tWFxhrw77v8evngaXSUJRaat1l1q2DVKxMZgKBCP/cn48bm+j/bZPX
YpU4eXPU8iq/0ccoWjuinEOobGO/t7LOW1YDgCJ1aa5Liy2MObb5KgzjdI/xEl8DYZWTXrTWsdEb
tgD0LWw8oLFr25lzhm/wTk866MGHKR6spxbjy7SinxP/aGtoGLJ1zJKYepLbkUwoZq5ufoGHchUm
Hh+rnuGinEYZrgeMogHJc4VfFU+Pn3QtMzvsVQRusYD2qyCsvCuPp/CiZdT9IWkN9shtVeTHKU+S
+9DLupeOrSdnpnY4z4UK73JbtVtv+bBxByQ7TXacvmwzj85aMDAoLFEdN05f6QdGrfVdEOR6t45L
/mivpM28sSluuxDTJ4bE+rGJGuPZqLz6uSjDx4AQ/4VlVmO8UoWu7YVZ4QWBbogXaNBPLuHjuyGa
WsIvZErcy36KrJsiql9d1WRYLBWptpUW6cpnnMljP1ahtdAiGL6m2Zw9JXqVPDC1DnbQTxHVZlwN
O45C3UPa9OPXQcOyXJlWeGrzsCKfHhbbpEm4CaeGsWHjMLBecfRgrwOWyFwHkT1+xhCts+PX7HbV
lNN8XbteGq0LmcW3TSjZidUKM9eQ9CYzQs3YmK6ShzG14kOkVHJhR0N8yIV0z1ArOcBODheTrn3O
vFI9QPtcpnmGwy8nZhYN3U7np5SlwuTKh7ejElddaXOp1llfBTvYcdltseyThOK6apTVrYxaD48B
6WQfL7/mx7Es90USwDfiWAbzp1g2sobdXJAiz1ZxwXiQFSzcSIyfqH9tzCDzuexGL78y0qQVm2x2
OIzVBk+B1VC2uPEgCbf4GZFE1FeNIfJ4bUgt2TtRmfMXgrl56oqpmu7VCMjGWmlYjJzuutdb2Leb
vndNF+ekaKbxxEeCU31bhnXk+KI1yj5d/U9uISJa+GfOKpx2gebW9xANp8d38s+fiCrMJX4/aPB0
kqU20wZ2Zag79odRXlVPY5IJYzzDT7LXUFwi4usEVab8oHneOgg/mbnYDYl5FKm9JVC9tSNj47n4
V3u1YYy+4VfdgWxdY4/Y/fWb+/08j6PN8t5ovWEYA9MadPPvp2u5AZxRD8zxXFXN2a3YKwb7ePib
WPWfvQgTFssFzS519+MHYCcd01oc6OfYBAHA/x0SU4Vb/juo+6E7/p0kqaP6/X9m94+Duuz182tO
zPadivn2I79Kkh7DOKLvXALsFgyG7Vygv0qSnkdvpWFSOeqZONyNd8x1YSNKurZL55iwHIf4+2+i
pNB/MSFwI0ySB+YRI41/Ikp+DMXytyxBccNE4ySq+nHknBgsnK2wtL3UNCtZxcms9r202vt3n8mf
3KYfLtIFhey5WJqQXoXumR/h7spom5nUjbYnWW7cgzjDa9Tr3lU+gsv9m5n2cse/Gz0uryWBG0NJ
ZP0lYbng7N5xBvguklYOItjPRimvdKcZLrEAkNJS+nRdOTkS2F//ciwzf3hJemEcw+ZOp8Dc1Re/
wbuXnNLWrg234e6em4A8TF12FyTHWKiZLJY2yskoH/VlsrLVe/xeeDlBZO8czN7FrrbDnnHWwDOv
nwqcM0nc7GU5acx3ZKN/LjgWkDFpJTOjUO5G1TB+dGbTB69THHEj5TdZCtU205ruweic4ghLttqC
uI7PwdzFZyuEnLwWYRHt5hqvUBy2EPu6Nr8xAbZ8I4mpHqPUah7dKrzU+znmgJ4Vfk/KZ69MkV5S
7ul4fpSI/sZs+/y7Eqq8UmJMHkw9TlascdnWrqMCOSMf/L4sxr1eBiBwVW0iJuhE1WFmbowI23nW
ifbkGl15xmvITAjfzquehZzvnCVHgFa2r2cMKytrkoGDb8Qsv7QejH1H5ROZNBX1PJxHzG6NZ231
1mxe0JHkmK6nqHFb3IrzCNbnRdqmPbcXUVElW7dw0b3GgOvc1yMo4zjv8uJz37jVSwIO7SmRqXkr
saZE/qi38mviwfdbwQFyyReac4nIk8TTthk8LF2QF6LPaZQte7jCyq70DM+5T4y3vHBhCJ5mrMWP
3qygtzJRJJmwJAQTRabPwht/BZHnNppi3Q+mZL6NwN1sWkNvXmBZDtty0ju2aQ5S3wQI8StSdLSL
iujL3CQVipRnn0Lp9XhPlR3lm5YPJyqC7JKpmXqCSa7dCBjYF7qCW7NqJyM9OMWga+s0TgJ9pZUA
WpzYPgQQLrG4FO1GzHF6oSdh/zVkpv45NeYk26hQOcVG62J55CNowe85X+ou80e8+GeUKXzTLhNK
MY1oHNYp0Lpplabhg2wxftVBle20ysNqRJjDb6cRZc20dB8eoLNyq+6UaI2F3bsL4TfoXvIKKoLd
uuZ+Eig066h0ZiJxTn0bjJl54UTttT1xZFx5nmtxaXP3TBjaANlbjCOM4duEqLe1G627hH6qPnd0
OTAorOzPFQHKKxyA8CFU193Wdqf5BJJvYQHFm95Wz1rfiLOpInNjzqo9a65Sm1E64x0+gt4PDTls
Z0S7YsyfXBGU5j4mRDJYq45gz/ylcGLSysHQ44dyetLl2Wr2KjNZKRzA6zTMU9hSJuKHP2e1oy68
MZunQyZ1CgL8iHyVvgo0HFCPaTvCD2P207djyAdRcuiZhza5t6B8hV22gmDkDeO9O3fRRhqtG65t
sgYkrwI4ECu71p2V7Dz0rnEgtP88caj1tsBFTCIW3tjq6zjTZm/bJm1cW9DbOuBa6ajC2yG1F/Ji
FQ/h2alJnqGBN8V4HRLR8AQj9bqNTjLQBpQpuFr2i1kR3ANAUSy68thM0nxM8D3YWyIKtvuVoyRf
VNSBBjymHF765i7NmQrjGJRt+qLZVXonhzzeNXrBMlzmrr0f9C57dIMZxTEQJmrK2DviaE9Dqa9G
NSzyhBbJnd0J4hcm2pMxTfbezDXdxdU7Yw/NlTTuzagME7SD5V8zYgvuZiT/L45ZEF0ojKLaEtYS
hzIj6r7qLXz+aZ9Zh6rViyMuPrnp8h4XR14H2DNIm5Sn2rKIlbmDa2wNpy1xcsQEDBh9+QXywrQi
gs20OwjkJyJ+uV/jVbhTLUzUlV1oPa7ZYcxvJmFV3yzH8i54IzFOA8hRBFFkrtbA4bJo08ASPhDP
lVcMqJzXLMejC2JxgEzcuvmNNqYu0V7Ac4UPcJn/Zmtd/p3YZPYo9G66ztLEgZCq8vIuzCOC0Es5
t8HikTo99222fnvU/TuY/ptdIJswk33Gb+iWP2wDH7rX6P0e8Ncf+DmXXtxanAc44rFLMDFh/rYJ
XNxaOhNmssjs39nDs9P7OZk2aWZc9oUu+w2+tjeb1uLgYn+pL7UNrgc26p/s/rwP2z/dg/Yr2GLi
v1nm4h8pQSXO2qicvfmSZgNNpRzAq3lG9mO7kueWOKTTlALeCcPq1NpW+5W8RbybYgdvf100+waU
L1G8ciJeg2KZo6XfRvNsX+O4bnWxWm43zJ0rJin9oPZ57ljBeMs0ZCpIbMqBcrAHOL4IBPseYgis
3HHA+M7RX4NDCaz/WOL9aqUPmrj0vovKneN+P7ItnrDZu70RB4fAnbTkKF2vHu6qgQ/5Dro+J9QF
J0pyJcFufOKztMSVl2KF0nlZrPUVa2aYL+Px0FpG5RiXc6o5MrZMyyO3dvFb+2PhBPcFpvp7RdPN
nl+KZUD12mf4JvG9l1gNPh/klBtimeduauqDsrnJozLoXxkGfatNQ0LMThsSrjplQ7Ic2Nr4kHrB
PB/BlsTLzF+l0Do246gP9QmZIS845BfedI7CdNAO01iOLFapFs532mygCq11MrjhNrAq23R3ZjxF
/W4I9LKr94aOrTfOiAQMdTrdOhkYUSRPspZ8CUA7F0PcvwvCW6nX3ywIOCjZ5P/n9WD9LXsdX/+/
Bnnxqvz4mV+XBPpwud9xqWATWbApDg7KX8+F/CfUDPpzljKEHybNX1cEQRe1wLXJUcqyF70Da+fP
hYHDJHRum2G+bXrLWe6fLAx0m3w80ixVvQbMNlJHi1X0A3kqTYYoMQB37meYrM9YBYsKY7zgcTzx
sPEnt8m7bVXP11lpqiVejyivu5JDiV5tE/pq2AcJZTwHaM0E4Apk+Fjq47epcxZ7fJT4XgDueRkj
Fp624DRxjWggiwVmMmCpOAOZasA0miQpZD7EeB/ktn2XUL51MTHOO2eJ3WH76nW1d+s2wHtPjujo
GHq67ksys4AIgX1EyHic3ZoTdA4WmBxOCxO8ZDfy5kxm8051cBXLSMnp6baQIeJuG39K3Fp7jrNc
u2cA4awQg4tdjwFlQ5MA+yKOB8jsrbfOp/Zm8MKvtpbySyKtrkB531jmnG6lRFCcbQG+DBDbjpv2
e0XiGmFTksErdAUYpsJ2SNat2qI2drfRYN44YkLFcbtL5rJi1ZvmTWx492wyL0nOFKtoKu7GWhkX
08gBJUuLYWWyJeUf+UU55xeWVz0HOdEQZXQTW7Dwk3SIVtflsMqEuEnn9FNtDwiWZclkXFMvKcja
dYVbYZ16Vb/tqWJCbCx8LsH7SQSbwMXwSAxmeQuQnmz+arAEYucqV78SqaZtcSCy92hl9kiHmvVo
TAJcRpHBaw8DQQ6MrRJZBmxIOmlNVV0DPFKkArRjB170tbSM5p5N1UCGhkwoDolsA5mGUOho7/F+
ePj6uvqKREPzbKXevdMyUSwnjsBGOwMcCciwKVcae1k7HnAF7yFTlQaTUowPyLDh0YKP7/puuJx2
ZdB/0XSorUyEdHHTcTI753EdAUswI0YcZVSrTRYVd0IzwFY02D4ZiItbvEZYCb2AQ7RA4Qy4c1ZJ
PMTrKNMGktxTLXdNLar0EFYGyJF4JpECcWnVcZQrz6Yx9acQoi7wekwcDy7c1pOVO/oni18caA4E
hDxOyJLZfJbl1vAawD94VvTTOHNqOZSJzjYfpW/+Dr5HaTuvATDwfZbueJmZDcmVsLDSTebGgtlK
FvJQSoy7fxf6/2ahh0tHseFfrPRPc5nHRfi7zd+Pn/lt88cOz15qDd+0YFKBv630MAT5T6h8QqAR
imWf93Pvx+PBQJPDwEw9FujEd65EHVeidA0doYEllT3gP1np/7ADZF+KWZLtp4mILMUibb2TrkCj
4EEJ6vHc50gAGZf053efxp9If3xY7+W4NxH8/Qssct27F2gmkeXVxAt4rCQRDsVeviKCA3whA/zX
L2XzSf7+tdBQbZ6KiH/SBpz44aE1G62R2URlLxM7m/UEmIVGBojnh/TMtLY/tckUel/Yn5F6wZRo
tpoCCQ5TjPYdoddh/pUdseeGV2FvRbiHdkET6rTEFf232NO9OL/oyY9p1kl3KnXIWpkA6fESfT45
BMuD+xknO/exfWy7xLhO6hK/85wE5Bp9s8BF7YnGJgmNvjPSpjQI2aEEMoZO7ygeWNyNtFSBJKId
gjDZijgC+cyiN48N1KmHecp6aoXq3vUV+8hxSyvcYuZ0O7Aj9uSos8fIcfyklext2S9iNPI6E5T1
2+bXwpmkTkknI/B8gEasYiMGuOFa5XcpM4Rg53LCbXf/rhr/zaphcD+9u3b/cFz8X0piiva1fb9q
/PiZn2MDSRu5zYohwaKbywbst0VDWr8wO6QBlA4cig1tyS39c3/o/MIGkAWLSRCnzLcF5ef+UCyH
Sf40qH4WnKVf9R94mW3vw61GqxL/4xjqsufkVnOWdeXdbb1MUvHn97iLMo9Zog0TtSm6YadoVDpi
27D3CFm0GZbjOH8Fvede2KkFxcIzjPEWLxmUX/xFr5mbwY+wLXlWkKXvHRICIdEWh4LV1nLPUTa0
tzPbyfu8tWHc9cvYNXSMT2UVQI9P3OTIbGVDg2D9GcUs2U+a18SMMUZcBm1fqS8UYTA+ZRhuIrim
5h27u/RIWLY4Ba7Idr1oedJ2xWVpm7Evs4B8ZZJHR2NogTnFOUz8XHPE2tRC9wj8HihckE1XZeVl
uyrz5MXchst+ypnMm0nrJdzBVL805pjhPXzvgVmrqLemS0TGKM3w2ZCxPBtaem1g4LoMTOOeYH25
NhxS30UNtwRxuxLfxTwTGM9nBHBjKEy/yZsOdqdhoQWCYuV0QLa8IfKxszO9+oodq96Khv10HTck
iPoyfaitxKGzK7OSXYWldS/bDgi/NULFcWfD7wyzfyq9OCB+HI03XRmrL3Ie52eQD+ImBDi4B+DU
nB2RTDe2w4cDcD3ewuPpT2Au6s+56Kc15BF3Ww3ZsHONlF8jnKYVNpuMtgw8r3Vq9V81KVZxY8++
kNgGi/Bg0bmx6Wn/oU6iLNatHVzmabWMa7UDSfF0TVAXMXto6l1dD/b3kMA+UIUuBmZljTselsEB
40J+beDwIKajJekxIi2qbYRK+lNlzcljOMfyBcMuHWSUYsDMQdStcKTey8CKLxXHnUt0UQAgKMDx
E5VM7UXS69mdVVoVvkV8BljiS31vT5mbYENi76xmN74MUQu2s4s9boXE7d5SiWmQyOlqbx23Ylho
kfq1bLhWyrBzAj9RVvalh+J7Dugb3oNHFCenQyDPKwc6iOfGzzWmsXMRVvYNSWu1n6J5OuvaIE7m
aC/I9jK8opyhvU+UkD7U0uyQa/2hKoKFZFTY3tmsscxhGXQu69BKD/TEVPskyfB25rhkt6MV2VdZ
NZ7MiCn+UNbNXtM7cvQhklZPDBnmV4rBoQrc11qM3+ya0Xk4V/DO5tw+lHVgbV08t+vZLcxHYaVf
5lFUoa+FlvniesV9OQj12LbVjN2y0G/KyHEKwtpUC1AcBduIvY1+jgbDNvwRgv8rYLvk2g3Tmjgw
+6IvKETRrhj4oVDF2YMX67k/CI0s1pDmpyTkSxyFIAfXw6TCOI65XbTdZ+Ex5lp1qXFPUfqBKI5z
LImmF2CsfVRwTPFxlqQ39MNlt3aQ7Z157I5OoIoDqXASzBUmhZ7F8gX7dHxwqSLYwsip127LNINo
RnKLOGx9UzBnMIwlka8iLNsJDsFnuLLTg1tU2k1lchbmC8Ux2kQpAEG4F9daM23HzKlPNQOjxJdy
a3dJvgtaCHTkzTOIajdDEAzPGjXONDEJ4ybRQ7EvDE9v/Qwh6FzoQ/NFdCA3GNWswVW5OzA902bI
jF4jRSa85w4vcbXCuZrFBMTnkp6AObxSbZnuNI7HbDxm2/WbYXKW9DUg/xB7dl+olixk2ffeWsrh
IVQzU98slWAcCPmxzLXIR1mfq1MJRuJy5ji/MQztOcEq7uGFItYVZxLl3amZ6DSF42dajLcFq3Sm
w1cgIFevzCQtP2d0VJyCMpI3NpSSQ9vaU76CJNjdxJ2WkuzgkEmQ89VJ3GnHAce71lsn7zi7CP08
eKWOQJDj5Sfb4mxgMspHyVPjrECxPjH6I5ehhk+SBrY9T0TlY1sazm1o4Z7Fh3jRJjiVMUTLi7y3
muuOTdgliZX6UQviDBhYXm0W193WkFCGlBkR52hr8ZSOubl3On7LJvDKbTQl5jflhv3lSKPvqyXq
5eECBfI5It/xQMvXkK0YA8mtSGSIVSqCZDOHo68ZQXRtGOj1AKRwRob1dKf3fPRFZKv1PHfVpp1M
74Q+y+ZtysroShB84EIjWSg1y4bBqfdqN4ei3xWgtg6pVNVD1oO9xUi5oYRMXacDRtJqoGh6NXe6
gsaiFRbIuGm7HPjPxhCaR/xS6SdwCilHXMdbDQaP25hb/ESLbbVHe6ZELa0b+ZI6TrzOi1F/zgIG
2axM0SHozPVsOva16hPtS2W5+rGixXILqK29MuIiO9iWRt+HFbY32Tx6D+FIHsHQa/0OfxS0n8GF
qzYD9NuKyG3OzVx/LkhQfNFVz/LfN50itDJZ4Y52XWOtoJKv2JOf7EI3gecUMMaocShHGtZWBqze
mBUt1m84FjU8+5MkvO9tNiKrpIdR6Bdsp2/qsM72ZcQtvcIMmaYM4xpCNm7g1d8lQL/DkEWYYqdR
u4jhBbK1z6+HoUj3nd2/2I3N3Llc2Csek9zPaee8gE581YP+u5upF1pcbwsDjAdtQhWvV+eHhvzW
pqnje7MOq2NFoOZ+qFLzMU3G4gu60/TUBPzgUDgal3o8E9g9ViG/RX+s6rYeiN84E/zNS7ZacD5A
H6W6vYnNsrOgOcXRxYQaCABl6r3ruqtn57l1gu89qHuP8OnIF8ccymTaj7vCD0p91xOLUbscAMRl
XNVa+VKxgLL3kgPVNkGKJZuuyqOnpQ0Qh8SEryjSk4Et/9g3sftiz3b9SXeDMLkOpig7uZGNQAPS
Jwp2mUoz5lAA/wA6UQNqJ189bH3ag10Hk814n85DDA+gLQ81UgSZIn3eNbIstoPTPjG2HFfNFGZr
ijcB3YTWE1SBce/EFSVredef+ZPTVlKx4RMOOMaNdYHkxqBf10qswABFH8F6aXv2Ig+FirJN5Jju
kScIrUpaHMIEzgw/LIz5TCi3Pjd8m0eFQthF8fi6dOkcG+loq9bS+p1RTDMnq2W7RadsT++ZaE5x
fEiDLZUMeEDLoNt7CyE0rb14hxdZ9+fAuslV1K7JVIQHZdEQCNo3ODa5GR87HTGKAAWnLaO6YGAO
pJJKiU+9cDIfMNG8i+shBt7Tyg2cXVLCcVZuRkT8Cdkp5UEWVFA9+Zr3PQdTfBFmvqOlXv9u9bBG
/CqtYENyjhXGV8cj6ffU6n3htl96C3ez/RDU4NI6P66zmHasfw9x/80hzrYlovx/1vj91yz+DuIu
/p3768dP/dR+mO4R9ESKWNrnl8Pab8c49JZfQDHoS53om9LPgfGn+LMM/uD/Mw1ckuZvxrCfxzjz
F1vwF+L2+wFx+Efurw8d4CDTcC2ZFBVRg8IU0FyYFO9PcTzo4Pn2/XQuRiE3wwhFiSQ6dXl+6o7D
DT6U+ZhMrI8bXU8xFZfW8JBa7WJFlkX99O7T+xOlyPgoFfFuLJ3TK4FBnT22wyfy/t0wla9SGfUD
W9rCOIcpR8JVT4wh8qeBXRoBA6t/cYmVE6HKva72KcQBt0C5nmvhsXKLr7LriITIKAKKlmXGg7JJ
1pJNtYNvBt1+0/av3/Gbg/Od12z5/BZvJ6Uu2Bswtn0QnKwYrCXlU91ZTKTD1w4dnA8DY16xZXvG
qkUs1UjWMY8f7OgOWK051cUuh+FkrJsBgz3rZ2v4sVbZazDGyPRdHuGvISeRUmtXJtF12kMlBo7X
rgFqy8c2qk/0ddrTJm4155IIyZD/EG3Aq/x5UPmPXwMcGmY1KJZcG1Tt/v5rcGfs+lqVtWdK6uVj
GaJAcqhjj4TtuJ+uOVrLuyowsue//jCXa+39Z+ka7jLrFtLkWuQfy9t6pygw0w2tikjQufCUcaaN
sD9T/kC/YxA9/vUrffQML6+EQAL4BkgRk+EP11kF40HVYBrOoP6tV2bYnJmDzpvNVVpFG72mKM8X
+uyVPhD3Mf+7i2a5KH7/i3KhmDYmTqydrA4fXt51RUxmAnfesnK/5klvv6bZ8h6oyGw3Dtr+atb5
6ndjVr+dokv3G/TJ9kBboHUxOaLRfcx3kKETcqgPEIdNbFPePH+rtKFa6xrIah90iNXsbeGo/sfj
4D9eHh/djjzBmE6ybCzSuMW9ypr2/ovSnd4ubDvQLo0+yF9joGvhCkmjY/OJblGExzGK088UIsLp
VzXFcQChCAIag/u9w2JFSCcKXfBdyfAtboT7dbDZNx3/+iu27D98yehfXEQIaExRuTs/2ECdhoNk
E3XiMrHomJLeGulTEVKdIEZ0mLYoO6v1myGfiXODquWoZBRgTJpqly3giTSr89sqs6FRuNkYPo1J
XhIsAspVge94gLGOuZw2NOyOC9UC0iaEiyBpi/O4YC/qBYARYiEjBPzGxTCHKN/D4s5uzSS8Zr8l
Js5Zbn3uYGp02JnE2llAG0Y8m6wNVq/Ie49ecpEtUA5oK9YxWkAdmOlhdox6hF+Biy5GNlmoHuMC
+CCoqq1VMn2p2rq766liW0SkzsVLREzECkzznmHXSEuwq0EP4bQSfJZvTJG4qLVP/QIaqaoWvBww
/oNRy+xrPJDnWQELSe/iN07JsCBLmE8B31gwJga2kqt6hPIO76zeGsbCO8lQDYG9jxTN+sOCRMlb
ARylkleoAvBSMHN0ex415uhTmAkbqHOz5ynXo5PZyOrOhmbKtDXRTPgduXr1nJIElT4lajukXrjV
ALK9gmUev1OfA82FshvILsUb5WVagC9iBP0yhwMUmGYBwuA5zfcFf5SCsYUXAylmAOr+xpFxgxHD
2BtdxlpAM+KNOdNAnwmthUMzCpA08RudJuFK6raiW6g1E+CFCwf4ZBZQoFV3eb6C5D0XzdcoiExT
vbSjNi3gSdmwlJdfzDlPOqZzfdcTsjl3aUcfDWDTWu2o3ukCOkxi3FuJmZV3OknRQzILsQBikCSB
eesS+GaUE2gogoDnIbbZsd4Q8Q51v8k6I7iKcAHSSpHO7sjYmUBwd+G0neCKGgNOuqPf8yzcOlqU
BFecG4UDbwBVhwtOpG2+LcAVyBXANnCdmwmyNdY2iWK9mgOQOBQVYYvxI9mT4xrRbLGeBuwKtpxZ
cmI7ymbFLEzkPj+PGg2QD8PZ9rqNNXr1yjD2vmv94MZYV0pQEbHl9d7ZJjcdHAvhdq6d+MVE7G/e
txiVGkDnYeRSjdgOqgbD0xbxds6cfN7rbZtXvm0Cj/RdNtXZrqEYWfP5Ws0nrcqVwYTWScHlpLmu
XYHWhlTQd0XxlOS5zA+ikSRmU0r3blWPoXALZMc0ThG5L5y+bmRGHSOfoSrueBgLHDocx7Z9xTvY
lF0Wqo1nTAo5JZmr8TL36F7ZaNwqDa0+Rn9soIhka6beYb92IW0APHJb9ieFSoT6htFZol/xBnKg
M5SiHwz4M/swBsFKqjStBXmrOFirPkghKo5NJemQHhPLF+AHFBDLRGknrNZ01VRBaPN2pVttjJmi
4wNwjjHcpNKKANTw5/AuY3zl8gkpRJvGGGAwrGvtUwPrcaatlPvIPBsKrzBDosHSxD0DJbM/O5VE
jS5gIl7afcEjKYR7xw9IAMxiCz3CKF7gexTRsabkeNq2o63ik9GF3b0FSu/VngJgup7BxUu5KR1J
m9ZRkK2A2yZ0SYk6bfGYBZuYQmvQICM7iyRMhjtS6+PnqonEfnDHMNh4qU1YqsAiIrZ2VlJpXjSD
cYZbLqybtrONe6ODTr0aOVaT0aQIGm3MzJN430ymiXLPwN+8ijVXPhZ6vVycSVK3jLha7MTTbHWe
j4mc7yYaC95YSV+HceIJJh8RK7m6c1bJZu0ZcgLC1MrAvE4aGlluTa+Q1mGykrG/7KZu2Xyi117b
xLanTYl4NB7KUikM0mbeKUpF3OWXX976yPrE+wJKSgC/4LfoayTHVZSWGOxkOnDrEGNP45uCvm+A
+z27gpD/xppqdkV0VRvWDCdTVJHO1431tr/MtYiwKFJCDWJexy60mYfaXBYNbiaf34gFBMD2sk/u
ivwRe4U8egPl2Ssqs1OuC5oLXscCfvRqavCii27S21PINjeB0Eb3253H02LXFrpxrmVYv1gwdDBy
WFFsHkuP5OopwHU7rOfGrQHjU+4HV4WPlUNwPX9Js9S+nvoWJHCNrSR9GiGZtXuQFPl3KoGXNYTj
Kg4LPCKoiuYctVviGfJJ04N8m48V5jysEvVmbsboNi679gTPfMmdmo1JV2lmW+4KfId8bBJtCDeZ
WXCbKC0Q8mAVpVHDYJmL+egZXFIbWlK4RhIbOPcWXPew4SEz1iej6U0cHTLrBp60YiBH3cCTIFAl
77WZbfpRAbsxvlKJNLerHLvmQOOKyV815cZSpDPSKHeo+FoQ/YB9bhUAhe5ymt3sLhmII3huu7dy
gJh7NS4FWXQZtIrREUaPy8KZrAutA/a8ieoiH04h3fGR79lE6e/ZibRfdbrPaMly45bMd9QyNZYj
IU6eAnN9x5TNiJ+NEt1sWFHkks4PVUcPB38ZGjsqMYzVoxZU42cgZRhVMrd1mA/QyHeDahOoXdPX
bbyJ1cKei80uEdcTCo99zp1qKXmoBt25tIyI9qqZ3U27GemkQIz3CmZ0jXKXAXPbZhssP1OzHgBp
NDvl1Vz9qTWFJIMDANY+uoZTP4HdNe6TCCgXt0MsH7nW8/a6kLC5tr1ZSRqL88gZV1P/Es5QVEyY
eYtwTwvEuB7pxbOo6cm84bYOWgnNPuSK3lSx4Nvk4AD8JxZdSgCjqSJxTaNJ5hyCaWGVxxPQgcu0
0apxnbeg4dH28767zBj1cYykA3pLGBKr1jjphF9ri/ueqKQbg7iL3Mu3Xem/9um/cUvSHML8+i+U
FHpsmtevvyN7/fiZnzqKjiQCFJfUGxBIYS5npp9grzdv9dJhS/hKooZyEPipo+CuwQyyiBy/OSl/
6igOJhrDlCgfFC1jppH/ZBxufTzSke4n34Yrx+PlsHUuh5F3Z1cdvVUPNJ7PkOvqhIS+lN7cPzeD
tIrmmOi5i0wNtMUjUM2AiQzOhWAFpCMwZz7gwhwoZ6vCrQYsPRWXxa+2FcDr4WJj8d6sGf0Pn0bq
xTZYKvuHV1rxb4N+T4M4r/Wg2ww5FUDHPidlfWEMObhr2qA8V8N7o7FGDaiH+ZHOSh4OqcDwPMPB
Dgb9xSyaoPPhFjTVfJfgMaTAxrPC0b1B5O0jeRXH3WaE9w6xJfdodPTZIVCqlvWNAhKAahCkPiV7
7Cr/1R//q+ip4FpHe/nPt83j/7F3HktyI1mU/ZW22aMMwqEWswmETi2ZyQ2MZDEdWjg0vn4OksXu
ZJDFnOp1L6qMKgMBwOFwf+/ec2Ml45Py418/9Ndzg5TY5MlYNMOEkPLYIOP47j61/nDYvLN9/6Yi
WRRm32Uk/h8CUQcKMx0esbk8HP+WGaMwIYzD012HsW6ajvNPnptXut/bWoigweVaVDwctCo2iraT
WtOijyzpmBl7j4RD6Ip96QXEKLCpK6aaODKg50X4cSo8mwwRT0YPekfvWehWCSdJdpdwgaiKq55l
ogv/caNcGonRhF9BOUV2XxZ0MCF/eIc6bNGwhiMxmF39SUesqcChc4EfGqUVj2aLp6EiXpO9i0mW
E6zU8qyMpH8uptH+9G0ROZqN/cmqHP6R6Qj/sXVK7Ws6uuNDapX5+NVnikCREjdiuAQCulE5q105
Jmc6bB5v59AfuQekItuEjLROXHY0EI01ziXtnpZf1bLFg45EUIdcubVKVw3iVLF2QShdGmrM1kON
98ABu9mfAf70uCylae6NcZDnSQUKt0udxT1hAmULvWGwt1AExCps0s8CA9GZJMpyZXszMBUl0idF
sWID+gXiKmL0IAut4dE0WQfiWDWQaTRdvCurvLoO/Vl3d2MYiQOSCe2ZLJt43TXj+BDpDcLhGLHB
ivmndh+rJu7bADUMq5BZzZQMiYnR623oy2XLBtnAvCJGhre2hoj2Hsi++NTh1Jh53Q/Vs5A4pRZ3
7z0Jh8tVTg2uBd08495/3RFM5mDcw0+i/5RVNh/fWosdUUGtuWwgahE70zYsiq2qYKXi2T0bDC/y
Fy6pqtmvDkhjWPNlKI1ff5kZCZsD5CHKWdUdeHVqUzk/A1Uhdc8r+AfPJglwzHVtHj4mgrAPpj3H
O2/ZNJF0GEm2nHK0/UevTJlRXyumtOjbxZ7aU871FX5n07A5jRzx0m5wIcZRhfKtgxW19qcKGBPJ
q+2iWlJjM5/5xcTxQd9jrJEGe4NEzJwQEmc+p1YiOWvTmfaY5k18gcGoR7lxZcLVBfJbsafKWWLJ
EOkEJkFlJRD0XRCOHmV085KgJTbwTRvq8tBWPcs+Ssztn0Dd0Uily0ZNkNgLFxCVSLajxcreodRA
C/ZQBRANkntB6BjN/+Xkvbld1tsmS8ZADYtdea5d6yAckFPjuFSx56atnh3SDgKhUVeCPGjq117c
O+evR3RcXJPbHnnVgdhBxmbdL8CLhA3g46BS9mjonFhHisHsWawqQ3zSYRF6gSCG8MzRVfVcg4Dp
VzXpDWykE1vcyAQfUmrVUXmIrVg1m9DpLCuozaW6Iq2M05ooo9Chy5wPok0m7fH1WyK96eQ+m0i5
hOlk82WhXTDKeBEbl77KCqwKacPrriEbmTdn3tfzXTuwe9uytuGWmvpyfagM6M1lO/nlmY9p8GxS
Jb/3Ca1MVkRDkEuolXO8S0uNAeFj9tu5Q8YM5SbIckSuG9M2JlnlZZ5tRmTiwEIOCoOiEHkcmpfv
yq7HceUa+dgFUZWO+DDSdqC0ac77ZnaGW0qG43VPfeLZYqRZhEATK8M4Jeh55Qsqsq3XBRDWPKB+
pkZETGPSkezyQoKIU4176dD8PUv8yX/kZkI1sVg83SZkBZElq5rquRVdQ75yYo53PaN4lwxevp3R
5IIckvZNF7fNl0SzDGuFQdp/zPxsvPMcVgtAPhnYpgJktpJcgHNHpxMLb48YbhQpwB6DlvAWvPE+
SeMBlwzH2OIq3Q/U8L/U1SJ8M0geIjI1JJwHpUAqDlIm4oDnmes7oTl6VK7LDEJSas8B8+FqgIW3
wV2LdUNrrWFl1iEJ17ki5tkaY2tXZl4EfI43xk1hVMVt1pcIkfo0Q3PmppH5gOPc3VKNmb4KN7eO
oWrjfdJ7xp8UOedHT3aju9WZAs9r5cRfrXocECXY06HK2aBgpg6DMtYe2KGqR/xozbqoU/LdMp+u
MjmJC41Ny7C0FmSy+GOx1b182hRSn7/GEyI8SplZc+bZwLKA0bhkGeVzaD1PIF3OSHmEM00Xxzh0
s0ov8HexNx4IASLIomVXG4czqsulFe6o/Ct9y0hsiIFEsjJO9XQsYD1dwie7NVBJjxsch6QZAupr
jPOMQIf6ZhZWdOh1f9f2zridewuvQp1WF0NXIBrRuvC66BWzyeSuCjpY3S1xvE+WHKj9tn4zyx1Q
c+u8SlFzPIQkajwSbqbuyJO6juy+vgWtR3FSNsYt1TP3rnAJDMm6sfWuahCT+5ikyI0uI/2JwslI
SKd3P0vT+dBRq8EBYpdqZw8FsWPcNxRvPUYhHvxhT6wDTr7KvG4IlcbwU0X2JtMjUihLLPlTWLf6
TRMRrzSahH5lZDMhLgRjs4pILKk2yK9wxFDEHT6G1ZiTtyk6O9nqedflhK9nWYe4RxANZaELA43W
3ptF6j3Hpq83vAot/apLYFRTfqwOvWMxqgcr+Tjyej8D49Vdtqb+cSAJ6KJCCAPnZxgrUFvgqM+p
lCVr6q/m3YQC6GwaE+MmNZz2pRej+jj5sqw/jS20gZvYgTJx1qoZwwkeoKCq1RMO9vAmiowQQRkY
TJaC43nfQkbKCI3oXUcdu8bSrpRq4Q2YFqk4k5t/JfB7PK/nmJhIwiduCEzrn73YCdeYiZ1rv/Lt
q7EbyGVMiyivV8iBq0uXhf6FHtZmsY7oMdyIlLxmV3Sk1eUZFRnhjMeqyYuPcUcgil1WgBcr/Zjq
6rHllbiJKBSum0R/Nkx5SIakOdcmWzwNg7RynrlJBUbYGCSLRdEZgi55ZZHfftG5ao8op12lrkkk
tU7vibJ9RQFliFp0jXT5AtKPLAqwyJLR1U/apSMYKjoimnzwyr2ZGR/ChJqRpJa8IvhNgDFrU5q2
cC8NrKPMhZXYRAjmeFP44byWoiYF3OEVvl2cfADBzMq68aRwrj1ftXclbRpe9AWkwIYk+CCdx63m
tv0FobUA6Tv54Og1+TpKi9cG/FHUKeQV+TQL7uKk7IlFZPmxNQsjXo9mlpBUSdAG9WoH+dfURNF1
PipwwrQi73Wl+rOpsfQPmuIHe0eWF8xAPSDIhgwpEntvrFYn9K4gVm7dos0+s/K5vo3sPOuh4jXD
Bi4HerRoKI1jJ5IO0itxNCp0Dl6beOdlKqcHvQG6Be21e4y66Cmhlkv8tuGxoBh7+dBXSxhYM2LW
qhvr6CAr3o+6pDnsR97W6RzuQwt4i+jVHEBf4Lmdo7akztg8CTkR1dVo16RWdrwds8iHeuzmqKgH
4T1WPifeV6O6C5PS3SIwCJMNr0Por0AL1nWGjzaRJMQ3RX6LuqZA/ZxEYo3ksTkrxQRPQo+mJRFZ
QCQ1zdHa8jPjhZuPkK4QMfV/JnXnvIBrGzaAeu15H1GJ/1K5br33FT2PbFlaET2hVlk/gbUVBsrO
LE+cTazV1Sahnh/QtkAJWBkwxKasDai2wnlwXfMsTYAszo1XWQ+839KLljAmDJG5P+bXCJetoEnt
8rYjrNi5zXzg3IGtwVLrW4C6XjEIuBumLrc+sT88QDprwdQx0ivJSxaW5XhepE2zmbrUH4MEH9pN
wzLgwoSFzMw7WfLJzfuiRD9HShZ5O8+yM8rbmd4BBhgZIfnqpnO7se3LGuoaaZp1rWGRtAnpKrP2
bDTqaUdNb7w27La5j4b8WFMZrbx5XGNLqa/ypmwgKbj6jvAihTTeDndKeo8s1Iat21D6c5W4SfCk
ZCscbCkx32Mus2MTzYOxjQlUB+ogwNXRsCzKBKKKM992ZM1+HtM8Q3Hnm2ATwddl5PV1XBArnM9T
AqLzL1M/NteaP81XWgT3ZkPAkN199trqviILMXVXKu7oa+5yjcmNip+zqyPLvS2N7EMFMS86KzK4
iedWoX+ibVddwJTGkO0xFg7pEIfc52RK6TYkkXtLs9vWP8Q5v1LDSqVFeF3SSN3aKGLpaUHaHj7M
kSgDYSlPutfSrOpr3n4ENPAGHfZvdvK/EMNQH/thY+zrlu0BdwIzKwwBlv7HipL0h24yJetaVylx
IKjOP0eKaN4jQ2/+9JXxLqvsRH6BY0RY+ENQJbi6YKlApeBtCQsDLzIZvQEzlyufVEqW7g0T86cU
4MRig+y+RDCJxaXsvc46KOWQqhUANoxy3FYJvSCNB3vj1IVQV68dD3wTc3VUeOAf+6hFXZSWLAAF
oh6WbblDcVuiA2FDT9TLnelolKzrMVX7mA7pMzGv9qeSalZ719CGbLZzi3GkCUiPtcTHmf1EGoTe
yIZNglxnrS/Zi9D0M+5z16qeQa00fzJkihdv7vFz+pIVPUmr/Ht4bdUzuU7jeC7ZG2nL3KmzwTK0
8GbWgG5uASKpZufJUu0n/qG6EiURwjsVGTR5GsMrn1/3wrlTG++w3JZqxxtlyDd+m6BS49lCpzhz
ctNTVsihszRM7GnZL9txsiig0OzKw+9H1/JBPx1o6Yp61D4slL8/3mxPsYMDQVzusyjjFlcAljZt
UXN/ePbEpyYGYMzecGQTMvOWff6nRwdrRi3XwV7uYz1cxv6bamkFx8AFg4q7IanMe2cYcE/U8cT6
MVN7wFcc1WlhOQXakLNt+/3BjUVe8+O5o6szdWrFxiI2Oj13yKVaWIbQ+BtcdTRXBsx+F25am/dF
gjB8LQyHk+/FVJ61EtLrSldFx8YPq0u2l2I07l+/0P+aAu81BbChvbl1P3nkgrIovn5p4y9d+9Ym
h3SLH/te3zRAJdCwciiCoVR7W990rT9cugGUMF1PGN8AC9/7AjQTqIeamGu/e+G+1zcF5lqPSDiP
Xj1UPO8f0vUWsMsPgw09G2NMN+HCudQ3zROBIFIFnHxl3O/LQi6lPlJ0mZV86knt0+Sknz0d91hV
AgNAWucH0Hya1ThOKV3LtAr01rsH2poetaxNL8YuO++9JXhec5BIKrbYuoZsIUEQNHUkupITPG+F
letrxOgWBf/a31a+hq/N6fwAwd9NRaV/Te4US09qWRujJm1XGhwTWU4fJHCSoDjU+jpJm6c+89nK
xiWNwNIMHDv57GiVvs6YulcpZZeA3Ah1qHr1ZDBbBLPdw9edbW2Th+4j4Ze3iWV87ln78rPVU1ai
pZUt3K/SpRLomDegSJuVWXA+TjW2G13VT46R+Cwh0WIMGqdX0MTH8sR+rNfAjSvvAEmhRRfCpelZ
s8kW7O6cpC9mqo0rx+FSlp5q1nrNh2Y9l0BAJeMUuAw6gPcYkC7yDrbSxD8EfSWw0pDvvuois9xD
c6mo5aBPd2qHv03FzeB1LWty75Cw+1zFPvD02aQ8ICcuQZVZEBxaY76RZXZDxAG6p4ZDIhOxz2xR
8/UHC1BqzReiZpyu9Vk+pA1CntBd3Ddl8TIVNb1xS5mBHU44NFLe+Cs/k1/CTDO4Dv69r2PVeqUp
NDrRtEv25JZiIagCAM+BSvzmPvTCFDwgZjPCj+ctocbzfvC4ehbdXlqn7sEztPvXQRLXEzYuUTfr
ymUcoNK4yXuPGErdvx8wGiJD4X+5bt/0MV9KJhRYMGLRzkoIAy5lPh5dvzUJdlpGUcu/xSN9GUM6
xrHcmBt3wXo4oYNWiQ75iuS1KoDZccl4fhl94NemyVfPhvgzSEru/czvkhBKcm9oxXpoPSKO+5Kf
YeEMMxnPGYzZ+UKvIQCpRj293u9ckmvb4zqiXMT5yogh4/qwPcqa4je12eyoG/KFh5xRTbOL+i+j
06N4syqXZ0HW7fSQRfzW8cjWNvgiPHl4Vao0vuy4XPRM7ifkQZuh5jlx3SE8UuOaLyIcX4HvNk/U
heD9udxhr2MweTyNrxejqHgoBo1/WqX55xy44yZECXHMzMamZsWgpYQYHie8erd5k1QByORkRWmp
R3VWVds5J2BHpaW+pj7FJdV7voOMqP802riTNGrOrTqMUXPM5iZ1eShx4tEjSQqsDCWjDMQYYp8i
vQCgoa8J89XXkFYQPLGa2NCDeKF4EN/0kX35+nhZyTzv2UibBMsSNtcR77YqOwpfFDuatYj89Ej5
pdiNWEQ2vbE8hima2Nd7qy00bS0kpoCeClMIQ6Coap96FdfmdZTPbjpvy0r5Ozbx6Qa5kL8lBY4u
hgYc5HUALCOcR/wmZlG4syamMb/n+RazDytquc1tN1g8BwwjrLvtpk+M8BM7AG1vR5zqjP4lIOJa
24e+xexFZjS+GG6Bkb5gL7RwHvL06CQqBLnVApEqjPCoq644R4o2XtojuSdD8lmD1wEsBqwMuPSF
osETAWYJeLzNc0ryknE+obXaUkOBdZlbxblGtDsNKqYvN8nxeTM5oKVCaiB2fpQ1GFZGPswY+gC2
KtWdVrfWyACbVW026jA4gGPQh3nrMc51SJm2tdEyyaQoDSa3gVunuaQKUS2/ieBG7GajmHYoOxam
Vd8HkDarIOz5CkNn8BS5VbmnIcv/XCKAX+cm04co9frQouTrsWrCsTHa6NpWDAlFmdycFvxoqHkr
G2E9r52BwVSPFYLLmPtXkvaLoBDQjiPGy85NX+hSc2kmnoDXa+34hDakOR/J6tTfigK9pBjbZq15
NlPg4l9zMy28pjyPGK+ss50X1i+1yx/nXbLhoWd5GTOfCC2Lt4ZSXzydWKNCo3ZY0kciP6HcpFp0
rQ3A3UkqBCHmyeMUjxR6NUpaBsjFSd+Y6QAmsBg1aHdzNn8k2j6nV8GKwNn4ntFoK9DUyWczKUdK
PAl9xVg3722ZZuvGA6FzQf2gO8aDzi20dASJwNUp+G0SQnXpgsTtdUS1B6Qr3h6czqoZCWGc0lbf
ECJHdwE3YmUEDhvqYwX0SyMM+k/gs19ETOGdKtKYvni1pc1oXLV5bgKm/2FPana5Rco0+hUbyxp4
eaJ45hPRa2vJq2iNIyS88KlXatvMKgYyN8zIcw9Iz5p8305zqz1NUvRBBEs2Ow8j32pXSmWGE9QT
FOtL4k3MaSNBDmq3RcfyIXKdb4vWvxWBn24gWNcI2sC0h10d+4N1ulv0NXMWIG6JPZowec3RS5zy
crEK775TFPRtNA6BiBnpb5aA19+W6f8quvyaSOe2+b//53Rb/HpcgRGWdbvuwj/5ceuAAN6c/Lbq
9sbwOtnxDFpx+mcxaCmGv/Tl90c73RO/Hs2FtmBixCHT9ORo8yDJMp+LjsYQA2RZCfgpPnNQ4/q3
8/rfJuCdTQAFDi7q30sckFa3Kv7S/qt8+RfloS7//KPb6tvPf98NIOohGQ+UjvdtM8D9/Evt4Lp/
0ETAA6QjAH4VA/1H7eAhBSINiVGM00q4SBq+7wYs7w8ScS2Tv3Rs95+qHRaxxQ+bAVZr9lJlociy
iCiWM3+7752MIjWQi+r7dFxSSV/AHl+NU3hIFl33UOzzWD82eAPhVD0ZBHAlVvPO4+OfPj/LV+Ch
BY/NOZOWcLLxL4GKV54n9X2pJv2yI00XpfBqhsVBa0wf1olGDKvIoONXEqmSCSZmMJ8Fi82ZeIQK
KZ2OujguvW1LSbZyUYYuSaHC7lfMr2t0mAgQqi8CrzfpEauuINkh/ZiwOFx+OQkBBHl6aOZyF5Og
1Gibyfb3AnYhDCvy01jzFNNq1ltmT03R0V/rKU4Dq3icIBgqRsN+xMacE5gB/vtMdoj342S+EXT9
UUmxSCc2BFIWszmc6U2TntNjvAlhgm1SSV4guRc3jv9sWNqmke4nzPBsVxJao44VYPSC/+pTSI6o
lWfrnhgVRL+3o0YgcD0QK9/km76tPuJK1Xdx1l0jjj5jz/R5BuDdJimBc0O2c2a+xtCC7bWK4ks+
Cn2XJrRbJ334Ugi5lk7XnFOPJx9Fr4LKaTjYvI1T60rmiQxeH5b/TSvvTCuktpsYfv5+Xrn+WhQN
e7JPJ/Kpv37w+4QCageLsYHD7xsz5z+yQ0//w0ZVaFBAMlntvKIY/1Ne4I94P6G0AayI/vA/E4r/
h8vj72ChMpD7I3/6J/Ip01lmjLe1LJDXMDKQL2LEMvBxih9nlCy3mjmv9Glvu0U6ran7xwT2ZgNY
60X+uiF7kRZgnscq3w6tw+hmBaoOwisNfYsHjlRtqrqaH9RNm9kk9dmLQ5pHZa38L1XfhleD40xn
+WToaxo3o7Gac8824GrRkEiMiQ6Mk5nVSrOoBG/ceULEhOHHYB+T4LbSDLN8VM2kjlNSR5cLbnJD
TA5RbCZJkcwzLgRkn3iXDaEj9Z1M1Vjs9doHp2KgaP+EcQKMQ2qQQ7Mq0ZgCT6z8dI22keDhqKBH
PMdfNcOQX4ZZiy/wBblP9lQm3drXfHEOpAEcMzs87EGUAmmEdrY0N6U22Nfkg2VnveUnV8xT7UVP
nu/OCBPEQHooslXZ9uMGpwK9DNQ1LLq5KMG45GJSnaS48LpF9Sug6n1mWw+e4jIbLNs5hBnpxwLV
y6ZwHbE3AQNsTJ8rL2JhHIfZz69bzXK2LUD7G+gdZBt2nsIZ5ZHW1esEhPEmqoLEm8OAYDzynJlu
2kB5+UXhGlLfTK4zRPQnKogPBR0LzI7teVeKpwaZ9J3RNIUHIBBJOzSPRNICYgW4W6g+j2NGHlTS
WR74GZmMQT+H4YUo03g9WXoa5GUxM3lCXHKd0ks2jhPaR4tKzgtO02IjcuPW7a+JyQPaM4h6J6R+
LbouLoOmNC2oRk33bED9flC5NV6BY7IDP3c2ODTawM6XQMmIIGerGLOjn6nw3K+S4sbWkXaDcv8Q
D8JZs/lNkV9307YAH3k3dTYuJ83O9wNQGL006LGmSXIbdjV9dq1x1+EohoN0SuZYy9vkgjBnmtLl
mtzyHGEgPv594of2tnNyNjHD8AWMprYthQhLOOWZccsgJ916HOtDMxsASjIflQmCi3WKMXbtFPZN
yWgLKDCelXoYIX2tnbUWNU9zDnt9poGwjXAwrOzJ41s2kR3Ijm2EAZv4SDq49oSDEoNAFtW3Ng07
8uVt/+h6Tc2rNgIdYYwI84WKLq2+ZtwwbBHBO/StK9xFy/szXic6xQPeFJ2N/8gebwHZLEiRGMf/
zhE56skHDyhVvG18Y7CQ+BmzYD+UDJGMvNuB/rZTBaBQvO7ONCHE3dmNQ310ZddpZDwa6I4T1B9J
fOYo3b1pPcQPH0YxQ6DDtZNZW3LVkDZl0Cs4fh9fIm02P/hWxc4rSwzVByq0oiX9nTilp9G3iuQw
lItdOCtnTJFjos+i2CkIq/0d9hMx3LVp3C07QKkl1iX97T55TlP0DMV67tOC8PrIpvI3VY4/r/vG
HJnZuljK59yIZRYkkRFzf7QyZ3gOJdvAcZoNFh5k/3L63jBByM+SwvM2NRv/VO6n1hPPSy5F+4Wd
tZGC9YBt2wFFJTz1GLeFRRGqCNMWU+YQ52z9iT6l8hnpWPPui7RzJvxC9FECsyXqkwcLPuj/3tT/
P5CFhSLHOvnv39RbrAHxn5/etgD++pm/XtK8ifkI5ElgFMSi/3/zknb/YCPgwHHArsxC3mVD8F3j
jDdAN1j3W3wB3WQ7+++XNGAGGO1sI6C1U4jm7f5PXtKnO2WWjsDFBZQ8XviW/ropeNPskvhKZq8q
O94EHYQOWEvISQWp20tetU8JyVbFObT+uFj7EUWhN9fqF/vlkx2svXQeWMBwfaDIO9RXf1wg1LWc
/X4e293Qmf3GnZiPjdjMgHnF+f6/OJTv0eVgUcKlOzkUWtPeMHK73QkDPG9mGgMlaBRVGODr/+Ks
uJS+tSykaOIsu5w313Q2xrRiLwE8Zxzh0aMnXqsWgUk7ut07nVLWam9XWK8X0OKcBP14vB2nAUlj
33ZpZnMB/TiEQIFIilep8zL2zloWYUJKIoTnJTUigCVQflu+/22VZVm+vVne/XVwaqHLKKbNfXKe
LYrG0KradqeVpHkTAxJtCoMI7n9642yTcYmFBdSk5bknR2mI+mj6Ouxg9QhHMTaLBkPKWLv9Jllk
jO+c1AlegpOyF6TJsjgmZM95bZm9uXk2Kl+LBO9uR6kSJVeqvrqW+UK7PYddnJ85IbKV35/gz5cR
tD3LJHp+Bq6G11X0myOGEfVNzyq7BTNmQyj3M26WX36bwf/2Zp1srV/Py2RP7ZNERzn0lKQLp4f9
PVqbnUW498rStHPqRFeouelh6bn9zjn96iq+PdrJTQOkImtpZ93O6wdjtUQHy543doXTgD4HCYYq
TT///jKaJ53z1zPE6YSfBKgJA5J5++1jN0UpYcwDj50ROQJVhMgepd7BFy9nsEWlBLxes0ScvKDO
CItwWt07Vra176RaYoD9ftONJtKawa2+jCOCnQkXxcoM2/puJj2e3YAMjLSe35mYjF/cf0sXxHLR
13VxZix//+b+ew29k7LlMYqHTqQrsaSq0GW1+42mkZxLA4scB68c1hZXb2NCJPuoz+5IbdtD7ggk
J5CV9K+wqf61P//bMWP/8qsxPy9PuM1/J18t8TMgAnbWYgmINoSI22uILiPWfKfdNLVsyBK1kkAf
HJbzpBQXx7FI1Dlu/J5t0KLE6/UCu2WTrGoiHFeWUZHxWnjUxE05UR8x1SVqK+1AyARYYbor64Eo
VVpIyn/s8IUjyfTCwMdiHigQwVs8FPGqR+BEVWI8tqmCU6yheW0JUgUmap9FIn3oBo+atJis1WTN
6VaB7Ker016VvjvvazZlFHpoRYxhFp4jy1s0i3W/SwpIrMhMX9LJum29Nl2RMwx4zYnaKz652P5+
tP78gHg4iiywS2CtcTqdDNaxoX1jU4fZxU10qaVdBElGJzR8vO/msCLAEkX8f3FETMfIpJZioX9y
RF+NvefPabtTYXgwGrHJ2Jj6hThXFggFzMFPvz/ez+92Yi+ZbShDoKVB0vLjsG6k3xfcm3aXTBnl
u37ZCZU4pjxTTevfH+rnYeqBAEYaBU5lqaCeDFPZ2X0ywCva+V5vn5VabRzKoXPfuYC/PApSN5Yp
FmWT01uWY6HM8VTwumMnopCH+tq+q6V3/fuTOVUAMY9xNoCGPVaL4NhPpW4pOATDqRaKx0iiC3SM
ZOugWFw7DcJ2ETaYnSwGPv0HUCfeB9zmu1Kk8XvTEgWpk7c7DgjsrDa7NjCk4uT+1XUp5rh3sf9A
maXb7GdbNJvtVgxtvHhfZnGAU0fEtl5+zcrBvU3bZNhJW+8v8nkmIystw3fuwFIk+/k74ccj9APx
oX264pBC07QwsppdIbvioCt74+sd3n4Qt5chzNQgclHnZQAPgqzWpquuiklxo6m29j0kqG6Rfc3Y
0l6mBDzP8/ARcKQZ1HFb3U1FF6+qNrb3toyGYzFll3Bo31tc/PoEqMtRFcMdRETKjw9FaCg/nwg9
24loupXkwG27QciHiFkMnbybrNGW60HuOi1vLJUfwWd88mL3vlGOfyCNNwxGLBIbKAv+DdaP8t4j
InHGDni0MJJtoRJMCDUSjXdFm20Vbp13lkfGSU3vdXSyYfn3GZxMI0OLQ0KWE/knlG+O4ewXx9Ye
i6U0v25jxSTPdnSVJPqB9Oo+aCpIv79/QKxfjgLaXbrNw0j18+Rx9ybmErhIzY4aRUuKM1aezyyr
rl3RYPj19T/LrB8/uKYRfYHQ1Xa9DBJ2/NRMIrQZstmaCEnXiAxdttPGgKzf7KqA6GF9R/ZKEohE
Gl+nwjCYKt07F3mBrSdweTT/A+5HtUdirJ9rtpHt57L8hFblzpk4kBSYHCvwO/Y71/znpZvnsBsU
SPtgrrNb+nHQ2KbnpiFiml2dZB8KUPh9kq21GXgx7X/rnXXiL6Zt8r5sdp7C5YP1k30SUfAODWCj
2VWyePHBm/HWRkYiIMu8c6Tlk37cPnBaaNhMHwGxi2X3x9MiLrSr3NBmJCl5nxqW/IDbcbFvT+wm
7ClFr607mncMHeO9TNRfvH3xb1HotsAKLmK7Hw/dyrg2w0Rvdp07PcNWux7d+pY61kvmtp/Z8jrr
3w/Z097a8tRQtMLQb5hsuJ3TOd3vtWaMY4Ys2/DitrNY90yhtZ4KdPhWP3+FKXJfxtm4llPF4kYg
8ugbqYChz+88Pb8cTADxebNgo/9J8ofrpScenOcX00m71iuX/CBKaistLmVgR8nL78/8Fy9NYgLQ
PtLMs8lyOLnJjp8QNdmN3ORJoRKqjDCYOy96Z4/4y+trUMlgJHF5l8bFD2vopCF2nFJhs2OPrAKv
HyPg74mP3Ats+wDfK5AwbNYaFimwpjIPqAZkkKS0s3mm/Pj7c/55U+4RmMxqGWili6Lk5HkdqAsD
Yk35Mj1SDGhyQDzUfDH1kwxkbmjB4j/aRW5rrsq00995rE4BeK9jjdUQF5t1O3DPk8MT/xmaWAoU
Dj4Rfa5cpdnIuGR71cSGDYvNKR0nKDs+gJRINGfYdWq6K5AcCAzNazdKkYlNw0UfWZSKzbbtjMCW
dvPn76/SLyYaVG4OvSu05AYpYz/eskjz4skunHrnjKHadgLojWhqf8NaPn7nkvziUKhwBVRFelGe
d1r7iROjwYTm1rt2DvMXYU3uzYxjTKHA0/+L01rMESSjLSW1n2a1CpldW3n0H0hsUDcEcTjbclpM
q6qlivjvQuP1z2KTX0xiHImyCEtE1Pin+0ZzBoNcdhwJW59ch0Sg3eWyJi1Wb4DzjTnN7DKa3pk+
fnkp2V8TGO4YNANO7pqUegGp0K53AJwQY9qE7MZJbq6VbjbvHIo2JUPg5A3BSkMHSwC6BK3jyUj2
UlF2WNgZIkJh03cgk0PcjMQwr6FTFVngqMZcO6zJs6C2+kHbsnPsxg19DysnsMDm4cJ7MfuHkG7r
o0kURLRWGCK7NQgh0AzgUKJPELy1i5Tw4ga5ZoaCq8HyRl4ap2QhBS6RP/i9jVdogAw6ndlL3itJ
2u68gWFJ60/Sp7h3OhOvfSZGmx4WBmhnQ6BEZD75BBjlX52EYolcVexgorMxUlYI3CFV0UOTlcZ0
yAqqazsoabnYaHplHPMZLtCu6dK+ubRzRFIXou2m8MYhQajY8nuNfJ1BNSkyVuGnxbpIeyEvPLdY
cNy2VSZbelPZXa+hvD2qQiv3xmIZWk1SmVisovgxb7CqADQCdHmAfS0RoXYlfvEpxdq7yStggedJ
z3YSgbRfoRxomoHmJqioaVyTFBnqZ7RZQ526Q16Z6yq3l8VVDObjkwvfCeRK2I7B7CHDuqtsWGc7
EFnJdI0tuL8rYqHazaTVvnurl7knN0QKy+7AInbc1t7ox4j2JGhHuj/zHDRN4tMj5BW1ycKl/Kdr
JvqOurG9/8femSxHbmRZ9F96jzLMw6I3AcRIBoMzmdzASGUScMyDO6av7wOqqk1KVaes9r2RqVSZ
gQgMjufv3XvuU5a2RTgVZY2NzSbHYZM1jYPiUN3R592pwWle4sYsXgvN1+9l5YLBLLPpoK1J0lYb
XFSxTvP63YSA9j72aKLaKaw64HN7084Z5AR5uUvUcLKGeUQT279nuct0SjFoURlOPthz323mkFu0
IUjo7M7bu/2obwNbuHs7WLBTj/ayyUjvu+oBan94EmiUrWbkmt7wvrQuKcPWtGyGCde7KJ5hMjNV
dNtbJyi7rUEW8S3O4SWEMG9c+WWRniFIEtPgAfbsRfw8LZazdzQDyyRTLRQ8pI4Gdh5OWa4oKsiX
K3hLRH3vLXd5MR1baZPetMwO/8gvOd2labS7E2GqZrToebudZFdssjQewCyTcTFaaUScnH/LDPge
qtu0NUY/3SFdJNeA2LgoNhkILpSu93FSNG8oT/XrKvUQc0umkZiQu09Xa4kIlvBffRrWewL+nGNX
AMDCWzwdLV2Yx372iMibhpMJCFk4jbHLnfm11FX7Won44Dn2g1DzKww/RD96QKNOxa8lUdAdT2Dp
HwflgXLXWhiFjvYIzSg+9bElIryoPvJiW+M6tCAkMqZ2KfuGe9Fpw22bdP59rxAEjVZ/LefYA/m/
xlNo1Y++HZuDb2GpF30JorP0h0+7lwqWJtHPKEwHIZcZxGpbQapG8qN3wAFrEcjHvPahhpjcPC+l
qVtT5LXsI3iZskgQZz5+I1sxv2lH7rJsRsft58ZRV8kMsFHWxBIu/hX/ggucBwLzs7mGxfu/R8eT
rY35aDObsU2s/AIT9ptmWDtS0sFlagDumr23xtJP3pI3BysvTBWVfucNm7lGg3ataS6C1dzzceIX
8+BoJ9qzOtbMuoVP2HGmiC2pimjxy+Expat/i/nXfIzLKhfHMXO7rQMY9MYYTX+HdWRcNmSQTKdU
9PqHq8fUk/R3G9QWenHV8JL9TfZ+4qLOTQAWjw6e+2nq3Qd7yOPPgOa+ImjDZRr+Zf5YZh9uy+CX
n10DIgfSSG+8QWokqF41zoW09OYb6MgxgpQ47yUVy6NPRsi3oedzZq0AcyjN9rTU7KfFVNlHDIX9
C124NegSx+fK1uVOQLjcvqYAYAE32Pkun7T21YPCccigTBWwF2S+E7AyXgBGga/1iImKkBuUMlJL
z8NRmJoDKw8ZfOICp8kouI4QE8kNoYW8ZVcadBij4VuRygs6eSPBRTy38bgyOh0B8iJIVoForduI
0nEjWyTmpMV6D2rjiUSh9AFmFzIPr1NQZjmd2jPyWn6ityLIrxJz4au6+fA8mBjgz0kcJxfho0up
dRwJNRaMaxu3+bEhPH1v68J9GKTpLBsqkRZndJpeAOY1b7TuiPYdaueSdDyq26oul92iJkg09WSX
ew9xwKUomsELwdk4Fx6iloeKq0sTvj3l0MEuHv6Fj25Iujt76YzHXnC+RZYTtwPdcO+nnFSts+cr
jVvzrnG65sNZd5hYJZcGf3KbCZTejjg4E6EnrgbB2+js9tTgtblehr75kHPTvQ4p53XBDv1bbSRk
pi4q5bRCJYxPCd2IvQokvtOxdy720morqClILhMksoZ6tyzn72h1bAwEjTla6Ges0Yjna4PXchON
Abo2DTcSYctVmlWsUCpGDF/rxmNjzM5FOHX81LhpcuM6qn5zE4wrcs2cQLC3xMZm8CkiHYUAPpF+
e5o7HUABRNmrNXrhAGFqevK1jHUxicXhy2vT6FpyUUHrIiXwHSrwCvTUxbba4tjlK6JUBjRxIpFj
7khLyR9AUL/m24yFjLKlQX648JzTxqr6F4J05k/fG/rvXmI7YYz5+2h0cr3LVdooZi6m8yDKdHhG
yEg631jzJQtHz+992TXvVpa6D1qwkHfUVGN6mV0inomhqLrXol2mW9/t1bPeTPm9WC+3SfLMtYPT
4b61Bw6Ua/Mu8LwVh6oRE2P3nDUfIMutnmjzp77UYq+BlwAN2vnxPQxU+9jqKcYMa+QT6yW/p2Sf
nrD/9t+XEWzRCSN1n261Mp0/vYY2XxirFDkM/Za+2xBUMlahq9WYsOxsKQEDaW58b6dsuUAa9O18
LIfBBSSguJMWre1Yel2bO401K72QR18bYWks9a1mZTRxcYVzrfXeT4eja9V+FQa9/KyJ/EXDopdZ
2JZj+0lUnPFsJzAaEWIZP3ByAejm0WvvWC2Wz9rMGsIRzWrOMT056ofpgzPmmpEKDFmI0+LyJu/3
+pgb3eYLILWYhXYfSLy+wnOHH1Pjt3cyrmj8t2ZzIwcIOaCp2jtD+skldiHxyAC7B4p12Mt9ujIm
fZ7vSkvkS0sirn7XaX7PGl/nayoWGN1PKmrvzJ443jUq7ljE8MjTN5WWYiBs+W8AASRx4g0glKIY
Dl9gpJbX5rWFvUdtHC8Rt67dNzuA9P1T1wxgXxHSy6TmP/VN00Tx0FgfTpA4O7uBstTgSY2ggZGc
NFju3uB8bZho2hHaGZ5DKNczMJduuqUIGTeVncXPZpHYRDTVD4D7zsTxYBDSdcFepuuiEcb2TUv/
R1fpcMrKpuOwuXvRRyC1KXjPvWsBK5p0oZ0nvH8X6BXxgxub9TGYBOQLKcqFYB6GjS3B1EdHyNMw
z0UkeDbPejJ213hmK0xEaHop9SkBA8Z/tFDfAwf+ce5V031eD9b3obBPrdANljTiGharb7eVa+D6
kfbVNGX2C/W2joJ2qj+CcZ0z1XKX0lmG6lZ7TMtSCtIhq+cXHxbavV6lcAmm5uDWRRsFI+EwG4HT
zh+Xd/p/5be8JL6Ydw4nydTshIWeHU7ozbOdhlme98dc063NEGtkSZQ2philnKsyJu/OLszyjn+B
7caw4lG1mstSFyT3qucgyom9WwWzdUNjegWsxPZ7IAL32UVdeRDCe0YLVe5pl6bUgZRym3KNCq7F
mJ6FT+MGg/wxthbjI9XjcTf4mr6XWGgiXygrGgcexr5J5WbMaRUm8+xeUVzYL5nt7CtnqoHUZCzA
dcbuNEHruQ+KIPgccmW+TI0NxqoMFlQLpf3YEGwVTtSwO4e1i5/WF8+G43l388BVQgE4tTuPunDT
yY4YCvLrfiyMmsywSaS4aTNuA9KfEkGUdkUiYoNWbWOXWR9OWFkgh4M9X0iKVigVQ9NOsveMjLlT
gsRdEvuWbRxbI66aYMFFN1+k0Modj+IOLhxWNqZ6FGSeuiltJ36Ck0uZYQ/E8ng6Tllfintf75Yo
Ly3/qie5FcFmuk2dIt/kpKteysap6zAdA6SqVbEc57kezq6j8dopST3igXMrEpimDDq4lWJuzUC4
456p2JYWWsZjxAxtOAexzF5L2Ip7VMAVr5yp5o21NLQ0lNCm2yC22mvIgLj4eDMIouQ6YggD4v/u
HY8M8cybDjEovMHv8zOQzfqqr9Cq93ZdMBwFY4OtR8LnzOaN22cHA2Dea8DMlH3Oe1dXK0fdWcK2
wb1FyEOKPXGQxivk6u5Ym96Hsbg/sLC3b1SsxVvRk02QoWV/8gog79agkq30VHk3u1QsxdwZDL0D
uYQJ4ALslfp0AJY9iJNm1aMdDZ7eewcvN7D/V7ZbX7QxwfZezV59oX2DzM8ESVgzBihYhGpgdm9l
iXTTbP3yDlUgolcxs4Bm6Si/F72pE/KVpd/bWF/wOGp8YIsK4OR0Wf2Af8cfXzsqHq4blIEdnKGC
t8QKgSsa2GVLAHOPtyW9s6UwAPrhv7KOdSzMR+pjdqZ5mdqnJJ/675DD5HeADTQR+lmVn7m9Am76
RcZvep8ZH/kXbhg6zHTbt1P8RoQdm3A7FuidmyUGEOE0WokNdQgIEc+d6qFoJxaGPp3Geucl0Ip2
djDS0YClyu2Rmmp1SFYg+lNXQfgByRS/OYbD3wkA+XWRl4EpjOxK5zaqrBm40NDzLcFOI5eKKlRa
HpuYiYNmwq76K7E4kn2jXg1GGo7NKBJoI4T4QrEmmO1oj7Qfo9QOZm2vzWsJIJmQogqdyuA6S3W7
iiB7UbRC7eEqaQuvurCYVPw2dEOKo0KJ1W6cOOWnqRRHVa1F8MxoW8Hb7yfTGbREbWCKGhgaex1l
mmcsRMKxn6j3kBuS0GqJugjpBXHqLcOuHhz0Y9W+APr4vCoLBBvMfMoPjUEX6GK2zmTspIMFeu5k
/eCMKCq4hMxbwzFu+X2559AP6Ro9z656VAzDvpwRfpxxfg6fg0tvdKNMp0nPrmakj/k8mMSZAvAv
gcDd5V7Q4nNufP0Rn2k/YwaxyT6wFT/6YA4635GqnG8tqpiL585TpTH/q50i5Jrw7NL7T+eIvgxn
cdAkf36pzP67YPciNnzZgDzXof8hyIYo9oHqYDOqgGx2SO7CnMICBTD1LpdzOVT0/04jITzkmNaS
is5J7SY76m5HE6VjtoKRthVOx6Nus+HmJcz7KyyVHueA7RWyKnMhLuiSDpZOkBElZEHApsQ8aaZP
Rqab27ao9RMz6e4wlgqrNrgSzH65eF6WdHwaTRyAX/3O/3eL/I1bBBOHT2f0f1vDf0FRXNdK9OK9
on/8O7n3+P2//+uff+tfKlSsYvgEcVWt6VyUEbRS/+k9I7AZ9ZGPKISpxT8hFf9SoZLKbJIGhFuE
4pBBHS3ovlYy/e//MvlAQNI46JGSQLH4z0gUq5z1j51ekuYZxK0yVA9OtocD7c/DANqpo8Ic0h2d
KqZxlGWaca+n7XImEQDuQZv5aP7IMf3oNS9+xO/cHeeyik9aJ2jzdCY8xcIzrmvdrfY5o4TQZL5T
bnw/1x59uFmRRxEmyP/EaG2k2XQxKk39yMD/XLN4Fs+22cJSKBm7JWkZn9mYp1NUmd4QdRAQQowN
3biXpbYc6rZ0HxQ4jL+B66yN8z/0ujkDzK5w3nEaOKcMsf58BrKZuX49NM1x6ozp1oUjjwIRLgbz
l/V38b3/cIv8m+nBT438r+PhMLdsJhWIdH6e86IRJ9Eqz5vjl9me4MOPhP0XVEbOwa+P9NOcYj0S
wzBaS0wAaSj8RQ6raGf1vEePLLF9ZGYUFcHsaHvfisXDYBb2fib25f7XB/03P29lR6+iOjTGSAV+
Op2MI8ayIo5YuemcbzQKoE2P0NrhbenQnf7PjwaRmmkbJiH82z/Nk5PAH0VVZuyH9dHJz1VHH2Vy
O2OkvRw8/vpYPysw1vMJFJuDYDAOoG/9dLApT+BD5Lo4tulUWKGVUh9HbUtqsN8ZdBTmdLqoThnX
Y58Ph4WRdrMVPbagX3+Pv55hdMc+gyey2Pjnz+P7wujRaysrO7aKoiea+rmn1xrHj4G7ei9+fbC/
3kMOie7oZFdplE0n9c+Xs0N9ZMnOzY6NsSx3XxgVqfEEN2BmU4KvBDm1XhXk/t8c99/9SBzWNMJc
N/DQDPz5uHmSUfW4vDirsR3ALnE1AeyObF8FuJVf/8afjkUKGJ+PtEZnUcUu8PM8zxbaaAxpIMjI
bpOoJaQDC6veoZMEpPH062P9tN5+HcsxTE4l41ebIeSff1dWSlfrNO6hZYaCF9WxV54KYQ1G9Ovj
/DQK//04Fhb8dc7L7Wr++TjKLVAu1ZM4xjoavWgaCW/c2HNFzsVgOQ+pEKiCJ2oxXL5dk8VbHSTg
77EW/6eK9ad7Z/0OBnqxVT6DvPYviodhNnLROpLvgKQiagxSaMjyxiscE3REErpPjeta89+s51+n
8A8L+npYkyXIXTkEvEN/liQMiTvUS+yJY0pO0EuXueWJym6+wVaW7jsQ4CDftHoCJjQTRxLGEPUG
6BvV9N1wi7bD3xiUpzyu4kOia+UpFjH/WDLt7tdX6N99T4cLsw5Z8Zugk/rzJcodKx4XT9MOoKrc
jxlUUxcO4Cm5RIU7uoeK3qW3mTPN85hOjMBVBxKusA8jI1V5bV8Fksj7SfjWTaC5vbdzh7TOIqK1
vWH/6+/617t2JbNZOopEKhL3569K6wK0OoCeI0w8em05JWceVn0vt78+zl+fxN8ZbMhyCTL9iwZK
aMwLYrLGUZHWy10g1n1EBUf2quht5+HXx/p5Oec+8RFAIGSjdYDL/2eKw+z3Tm9PGcs5XNYo8eMh
0gukjAWPyo4Y7CRspnG+MmjrfNMgYe+nGhfL332JL1XIn29XVK3EMDGFX5lkP1txiq7RTJ4MBm0K
5s/RK0wWUxlgWTui01ruMIXqH19gG3RMX3uVlL65YIrtgzHWnase3ckpUGq+lUNAaHHfrl3RtpCK
dMUc7FCRghdKUV7dL4UVfw4Aw579uVjOS9HR6wrazn3wYCyeTCb3V0Ons+D25WjeOyQHPEC90w8S
4/J1SkCmivRGkEvgjcvdTKaZ2pD6NUB21OV7QbDPx8JO9NxrzbxsAFfHn3RXnOZUlS09wWpo4sPS
G3aPfZYm+cbyurVGqHMbZXpr2u9pEBu/wQGxnkbLalq04l/drSm2P4tB2mT1ENSYbns63efE4sm2
HZYWzIbiQ6Us3jXy7s+k1nwzrErKRlwdup+EowgStdOxJ+xHG25UVHk0CnwPxlGVtd43Hx+/Dx40
437j6U+YTNUBh2+aTrvzzZ61U++V922xYyea8iA5e+vf7Z2arzE75K23YuzHjScK7TGorfnMe6Z4
btt5vHyd3tgd5dasUv2uAUKfn5CQFgSpG4lrnUxGTuc8CUq1bZc0Y4L3tVopY74iCZ0VyqcN9FbV
OXdkrU/IVImwXQ5KNJy72fFFD6lLTx/tSdgvqtMLLTRRi9xauekhD7X5nDEV7Jxlk0Q9EdwfgL0I
P4+7bk72wRIUDGfxrTxkiYVlGXi3yTiTc1si+v8gkMncGV1tv2dOC16dh4bGTEyL984ZtUmGmAGm
W31op4uY7SEF+WyIt8Ilu3AiEu7ZmHWw2NZ6H5ZjHZ98BR+WOAU6dtEyGRQwEHWXXTUU3Ese6Wjn
ZGQ2QCiA6OeNJOvvrnQ0XQ+XkjoHinEzh3BxcMiV2YgXuucG25I30bynpB6CifS5ex2Spm67OIUl
qVJ2DK5Dloab5pwwPbHnc6IV2Sn3i22waEgrOnu6MLhsdzLzjENCjvmWqCyHuWbd3SUEhR91v6uu
4NraITnajLbNXj8bVrWcVKu7BwyG8WMiPXQpKn9vXVBbM0djJOR4l3Lx9rmg5UUq6AR2OrO++fSj
N+hz93oN6xsTAjwLbVpCkz1faDCk2xEwhxuwq4o85Kyaz4EYLgJM9Ckzgl2attZuVGl9gjKA8EBT
De2vMdi0JT+ryBHipTkooxmTGsZ+m7GWY39jeG2dk1JcOljq9A2ZjWPJYQoQmKSktOIJQhto+r4x
rwoaIzqdrLCR1bjHmajDsEYLmi66GwUNogoRpPd9On8Ejfne4LjeZlqJqtK1q7VvZh413X+lQ8SA
fbAa8OqTz1sN+vpbadkngskY3pniJnVXw67tPg5DfFUTzvcqG3PZprTmTkxlWYDttUYqzfnGFZZ1
lkvPZEYU/UkbmPmiILzOPeB1yFXKzOsDOiitmfQ/Wp0B/Gxg+Me9O4DznRMrOxnAo7BEaYl3rZyC
L1QX0LuZRJnLkwPUfjeNRay2cjCDK6iy7YVCySYAzGW9yD29YBQzJ09kVYwPZDhTP9T9GpTZDMt8
zj1yXePS9XY2ARXfM8gKR/zV0zFtAwwlWMusc5fo9zjIx3tvnOettSi1Xd8/DujDZsCG0rQl3GBv
CT2etOJoawCQUTLUcdjN1CJI53kXVm4fIiAULEVkAyR2zBvBSwLv0GRsfRT3X1RS5u3olNp7xVyv
CbvGLC+9Lp+9AkOkMYrhxm4XPwuTAjt/JN3cztaGf3mlMefZVVnu3OooR3eup5IXmSXjlcWMQ4p4
PGWj0kE5+GPwZmVTH28c+mQrM7HT4FB16clqqds3Jk6gwzKU3JgZtQNbhEK7o+Hsbcu5eyWswWEo
AVNe2ZX/Ke0pp91NnsWjWTreyzQCetvrSJfAV440KmtFPVZN7aFZluAGyYB71xX9HFo1UEBNtt6B
HXRwCCaDPlljqO5HA1BwC0VvPrXSOnulrdO578YitAPjGnEd8Iik8hAhF8FdEbcMJmIrttj8Aw+n
TcE4XRMa3QfilU9c1OBhchTSN9JBaNtpg/3btOj9nSeB+U9t1Ud+3ZoR8CFiRbKqIRw1cfajpxU7
15fDdvSF/ZTPfX2byN7alLGRHeOsNc+cQRFZ5RC2Q2zsB8fhxg6qs0v7IIzLwLxN0IceHBQs10GS
wDZvFuchdlqDmcVY7wsa6buCceK7kvwkFhpydfsRrrgvMU9v8tjx9+lQmQVjBZBwSR8n5F5O1o3S
/fqig3nYIoGo3U3TMwjZznjnbVSFAxkv2O2/oRegiVO3ydWkOT7wBAgYR4AB8w/JdvxaWqO6Y9w9
QdVpgqEn6BDKPBOFEZFBPTg37NibPUM1jw2AUZ8KY5Y8XbI5E5pc3DauIy8+iIWD1TJYDUXgH8pp
AYTnV0DfjRglDu35c6YAV9jJUH7kVeu52xzc/IudgIx3XdiFgVMKer/Q7o6aquglZUX37KGxKPno
bYeZpggDh7Fv2MfL8K43hHSyCPTaMWkUtaxvQNFo04r+fLaoK+QJAqJEtuWKi21emr+NWtBEAgtI
vsG205PCkcxnL1D1h2dUw2mZMH34Ae9AEOPLHk1AHMFQlbeGPvQfBNGzZrcFbw0WAVLpGf3Ya773
k9RV5cFPZ/Bhb2jZT+lniko6lKIvaNHbsmKbJLXP1k0r+OSNeSNGRz1pZPh82J3wobkHBH9WVaAV
SL0WH3CCA03RK+lyl9VBI+XgRG5TgKbQHV5maYgbPS/bSPOHArFeSx9aMBcPqaKSm9mcvUgWQOcs
olCOTl1MoPNtOR3sKtPP9iiKiGxh3hm1Oc9lSGQFWmYWp1ThP26ngxGP8mSAZFSRtM2a5Wxekgff
ysw5RJqpjg7Qez006A5xXxYBq0+/aI8C18guoFG+bXgp7C29kadmEeq3hr0ROwy4kJVWchaI7X6L
zfVWpqOkA91sTCCcZjcdXN2Kn2dM2u+a2WifpqvG69ifk0eHgN3QqPnYyZ6CJ6MSw8ZUTkeAhy0o
J/UVbyOeKIxjtM+ujue4vXet5yQB2jgvLK8YFbmpymfdwUOp+xom1onAAa9aiDL1d/bCmLer5Bza
uV4i6SRiwUOWw+wbiZfPHptpD+ZvpuIfqMFShHjsk8HKyppXZXJg4mNCIBl/YCUN9uzl7bDtzGCX
E7Qe5qV7MvvSCQ2BtrJ01I5kVYwCROxFXsztrGeTcTU7zI0X431p+OC0Vv7enNucoAUykG0ppofW
NdOQAVVyJqrgE1CvxbiyrDbuMJgnQWMXO2k6nUQ3F4dApz1gTqtLuenUnpGy/pFLI9iwx+etQyF0
slVtb8FctqhgZX+tyym7zo1pn7twNiwKrpBNtRsRHwIhSDcIhZ3cg9O1aaiDlGVr0kQFLgReEHV8
Oxm9vpFF1ux82f+QnVZvG3KQ9oYLYwPk1ls3MwLu4H1cyYbewZLoBIP0d4phqHDtHRne8DdUcFOV
/anU2m9juVxUHp9k7T41XXxmyaVhVAgJwmT5zNrkGcfkvcecqqGaJvy3eA90Me6XnCalJ4MP5Ap9
uHRwjgLNcJ5q0q+3em1+TIFBYaUlLPKpeSzcTkbQd2DmNIiKvXGjEve3cghwWxIskWwcjR1BMir1
sljLb8RmH90MPVnrFWIM52BOXvSmTxbGy35+slF4bOZ5BowmrL2xbIdWvE4EHByYB1w77ZPuD+qx
9VHop73AFZWkBw9FcIh5Vr1qJp7caRzkYWAPc62IRyDrOFsf81k/OZbwXl00RXtRtswMexKCj6J1
aY+SAsF2wgvSaV+PQJp00eX2hoHcQoiZo3W7tJzuQVYF36FhzNpJawjAMAir7H19bw7Iua6kXyIQ
3rTpMN0WZrd+ntnm2TsZJah9Z7RKEqK/5I72xrzpNnQ17QwNcVYYO6NPmLLn1EMHz1KediOV9ETU
o/hpN4inoT/3I1vOHJ4pWrz4m58gW+yBCHN3ky5bbpyY+EtKETZSkbmCq7B4lOxPa5YX+kzrTGOu
VfxNJWwQYq1lj1EjasjEMiFVGNgCt/F8JmCPXbLwtK2cW1e/yTRHDFtJtMRdqTyWpZEUoLAy1t0J
JuHhR7aY4yVzZ+NaJ4ZthygOjiZ6sW9JqdHkTgBy3Ru9I1HqkRhOv2vQP+p6dJ2zTId1yxvIeg5T
p+lfWhLUIr/AC7FvDKs7Utvz0TCV4E/XbNAJq0mWHRYO9lejK9/cAr2/6Fb/CHzRWwcZMGDmivTo
JAsXXvlHE8RuKHorPlmpQ1OgZ5PvK48ewTqp+TreF956rt3uGBNDtGefMOwhd5SvX38k8EvzXnfZ
9tcMrfeeQyKKaeXNe19K9mBTZ9Il8K3xMi6UPRqbTWY9S+U+AMCcz3jUHTh5st19NYqbAnS5OdUw
hDGMQwgXDa56gYpfC/iKZTrmJ3eR1d4tnf4Fqio/gPlxSXj2tNz1NF5ukWUbrwxHueoVSUHHeJy6
Y+dUaJmmVTKppfphydVynho8CoiY+F0McePHxmHb1w5pU4cOkLE9pRp7e6UKFK0IYEfiPha6IjQv
WQwUCodY74KotgcHAVLMxJv7X1+066BOGnhjmmDUm9FR9Ini6zA/wKQIpAh5dxBPVSVLvZM5DITr
ghypG8cYcUNnCxOyxaF5FS/56eu+0wQk9gE1J+W/LJ6JnVvuUtmjtx0mbf1+aRN/ahXdtY3GNusO
FzfnpFBM2Qz+J9dquqm9gdNGkzK0DTSn0Iurfb224now72dvjsfLUowoUmux7FybO0DaawZdMKwf
WGTuQ2IG2vYLKtMU8KGlB1F7qjwdzTd/JSep4/jFIW5qydki3YIbFlTBfB74oO28dIETtaOmv6ak
qGWozKASo3Y37lON8trw6LNGX40nQzPjzwU3y9WQcTdZy8CEcdLqd1qJlRXxOh+epDkZ1wCq4tOA
2vA9TvXpdo5THh0t5RG2LcVscpTxKW6M+j0nJfcYtJMGY6AfvjIei9i4Z3PAL6xwqit0DUlOBRyP
1Z6UbPOafUv3IoP19JZ6kZ/gPS3nATTZPfYVTCTrA2v2efq9BJn33pJDSDql6odTgSj9KGm5IpDw
tf6dUKEwQeZ7J1v+XoCP5IrF90M5PchdQ7D1kM1vCErBVTPM2/dDB1ZacnWkjHnYJ57AWM0BHYuK
7LQOindSu/PZogV+bkhp/NaRhk3CqbsYV0ViGpfKwkPiFKsGQbLzcaKK5XCPB4rmB2NRP3LWu2Bs
aM05zWoIwqaHdcCX7AnHQHGXoAX/WJOC3xlFajWBRw3PdN05cVSzO90pKB3fApszRVq59riwIfj0
YsK8N4Fc78GOfPYQLkR8EomJNMK35uWgrZh6z/fY9vluOvzwXfbJRGYZ02tfi+kN2gFTqJ6CvKOV
2iR4phGPb8wma6+NfqhukAOpR0Ei4fdmwPkp6ik4YY0s5k0y8mayxdjuZsebYd5X3AED2o5vmesg
Ze07q4sjD57EEBWNqOff28//L3T4O6GDqa8Dtv9b6LD/URMp/GeZw+9/518yB/0fQBrhZnm6yWAU
scP/yhx85x8u41KTXrv7BWbi//qXzIH+/z9lDZb+D8gONlAtWCygD8z/iK21JhH/cajPnBbeLx+m
45WzIaisg4Y/oF0Cs678uPaLg+Un38Y8negkIrjCDf1aae5DN2iHajW4+KXxOo9YzJQ376B4n+Rq
hkG+bB6tsZyP/WqVqVjOjzxPxR44bhN5q6WGVnv3OcfgnurVcFOv1httNeHgndfvtS9jzmrRsQr2
MY0vxC7WqmmrEu8+Wy094yKi9Um9qkZqQswRqza+bbe9ZprRvNqCcO/QFygvc28SGrdahzI8RN1q
JnJoTka1N3qhMY/q0RRUg8lqP6LNSy8MR9K4WpN6mbwAAhRU29iWCFVLz3K1MmWrqUlf7U2G2+Mq
WS1PaJa3Nh4ohRdKraYoqiHcXPikSAolGcMaxqhbTVRitVPlq7HKWi1WTdGihVxtV91qwBpXK9Zo
YwcpcGfJ1aZlr4YtstVIHPbUuzlg5sKPdEISV+4IMoYtvFq+KAOSLVd1A9qyui/xhUn8YdhJLvFq
GFMae8zGwnw0ebVxT9uxeKVMbV4Ybu7KYLxbDFne58ywr0Xhd2qTYd2nAauKc9eQPbk1/QE5FSmb
rwpp/B1EAjIsek2GFuBJmrHJ0D20lhY/gPx2rux8XjDplg75sdJtkVc14qari/E1DtCFMYEMnqfS
yukB1gqHSo29J2VwsO1HsjFawAh33kiNQd4bisnCHJyDtPzmmycypHiZR/VJK488EPLu9joJhDd2
9SVtNAqcgLxkumtcMX7UCIvkRsFUh62UwijRm0116voYfulS69Wp1RbkuK1fee1GsEHXNgaAS3In
akJmcXbuzNHL3jwTIWU0xQnBzibGtYzkWPbmcbmdSlE/GCRw/Q97Z7YbN5Zu6Vdp9D0NbnJzArr7
IhjzpFDIlizdELZkc57Hzafvj8pMnKpsdJ1z7gtIZFbBVlgOMcj9r3+tb11NHvMnuVjd8PUmb1UV
8NjxhIM3jwpgsc0Tbdp0JKpuygL22MNPLJh7JNVXeKR285g3e5PuUbre4Fzh3qHCudbN7FmR5/nZ
9FQAa6bZL3N/x7valPyeZXDgDdR8EniUDGN3El8JxUAz6nhJx+iXdVMRqpsRcmlaPW0oe562/OVr
Faq7ky3nmpydyB1QHlZaMNapbyp+DpWb8YICUlpNhV+MtjXkaj11efUa8fnbxTYJYlhPPMqCCY/G
wiDNnis0gquiJeYjrudhJ3qz+mVNSDtBX1YPn99ZAobM3Q694OUzw3AewzkiC2E1lu0z/7qPcloy
QJSj/c4WR2phFf3XNpGjz7MeySRe/uKfjnzC6t03Z8r5jeBojYM1cBNZwyNTiHItXKRRJm+fV1rC
Dp1GZbg+zCCKGSaeRm/jSq98GCsPvQEXKmEukiTPiG/Gy1gsgc0ul85jY4XywEQ03akDB73RYL82
wt6Re2Rr7noIsEeaSZZObRomttREdx+dE8XXQi/tB5xt6kQzrnEP9ARkaK3lm4grMl1xGgnePINA
0GjlEUevYOKFBpc/0aGAb5uFkfZUzuCdZht7bx1iO6dU0Nt8/rTyMS+f4lDR2dyyaO8QWgfXL+Gd
U6khrbOol6UFlS3RgLOFl+9Hzl5ONnHVo7dB83Zf3UYq36jL2G+T+doW0XWo1Y1VxNehxpQ8WOVb
ERPdyWF0eu7F6HoCDOEtAqW7yrponyfNb2v0TuifxMSw/mI6u0+tiU062gHhfQ6b1l5b+kRvMElG
UnIWpG+Nc4yi4NUoynvHc4z9iglATsTCvmPz/NaKRFztgXs4Ik64tp0K/q8D5inO1TWevPU4Jes2
KI9m4QQ30WkY4iYj2bplSCx15EC1s8t0KYUe5EZVKekRAvT7YaAbpXPTOmLmEh9FCKS3Nn4x0JWn
OoqrE9IlyqSRi4NpWO+N6PaFaz3ymMz8dOhNDLhh8Ip+8b3V3HfVw9Rjfsu32YCgnSva5VnfqDUJ
AfzyxjIrVrZdPvWMRz7lPfNHPlj4UgkaL4CFbdVNTwXix9Fz0h3Am4g60JkfcGyL7VTTwJqMKgVe
Kb7ZCncy7txDOqmcLZph7kduwmvd7avNVNBIq3v9kaxxtdXK8rXWe6LRRamfVao7x4YLn5gmfaQW
x2Nd5FS/UTfLZvS3qap7FbvOr9gg7CPHWn9zSCetRZp+7SA3/VBKM+mUHdpVbNYuMhG2D7x93VF6
gaxXA+2T68kcqG5LZhOXLsYEfyZG4wVPdd5+0GyNOF646kpqfIRWGZI5pcfd0NWqmJt+w5arOJfC
vmbc8x+5rFCK7EDczFnJzWjQhYypV0v2aZFWa9lqVGoLo/rVWnTJ0OiDi7JM0dmqH31WGuvabb11
IobvOiI1+jNPew/TNMSr/h0G5Sva8k5XdfBtFBXynJkOK4sgl19KIvSNtL4FYN58m48hFvIi/E7h
OKWIrbnuMCCeKawKNxwS3A8soMPdwUzOPqJezhCOt8S3bXVkxBqJXhm0J4LsSL4ltLCvZCvzX23g
JKhzDXjmJneW9i3Gh0Eje2HLcZu2fG2Ym8yFTL4OPa2PpkQnDqOak5W5IDCqxr1WQzW+FbrK3kZD
mFe7Qxe1OGGtqMee1xmfIu7kXUxMDim+9gOCxd7KnpLwPJAJFcfWCMS0itqZijOvXsTQGjmZkNZz
Z0/agy0a109NkmH8EEu2J02o0SyZ9GfHaiRXTEFZS1kjo9M0OfIYnPryijTsYCDIg01QWzn9YXXw
7AGlYjBcqo9ZNhZ0DXkF4hRepQMnhXQn9LLexBP93dlooYVGzfS7yA3jQeRh921s4nFfRU79YtdL
nTf3wjX+d0z8zohcIit2C858SHNOYcTltKPOlO5Xwqj3JUAev2q6hFCrCgj4CpdvK4P3ILOfTkt5
QNsw2rOS0S9NwIo4M6m6rg04Nv2YBj5nhssEfkBq2o5acwz/7vyaNE1ZrVF+SeqPdePPIhWrOGqz
LSuxzsf3IndziXoSR7S1sAJHIA/YBmftcJux867SoWx5cg3ugxrBGtRJS/WumWqvZuddqYVrf41O
zAHEVt3Wq+xw22fBgn2vQ8TNOF73zcxHHHrgEta88wQtH7BekI30eoUtdLSezWraTeOEM8Gcn5Rt
OtcpNmg5c91kBwpqZ+Ol9zPRbMqhDH9hztuZHY+8oS4p246TfjPpE/r1IFq/T9rgQDvXOQ7rO04N
6qcDNzmo2Z5OQQKmiwynFqViQ37t7qXcXcXJ6emBWoCmUSaWZdWYhI+mjX7KR7gdQ7LLIzXxK+SD
kEdCWOvY+j09ZAXiUCY6seQlTHpmwcEqKQnz1GKDngzrya0M8kx9OiUZykvfl+vcjsG8YNaJ1HuU
uqxmV3Sllsaep+ELoYFHTfeGLdrAkm3px6fAmeeNUHN7DROr3CaDJS8kKL7Xsxlv5sq+x/C3/WTu
untEPHudeVbyUDuV9bNdBJvEKOafohXdZcyBkcdi+NWEitSxZQyYuwdzmeHlUU5MP2QU2huJFuNM
sqS+L7LExghwJSjNecPkG+As6JMfYxcqYp+NpMMuQL/TYnsVJsiCKQ2q/jDEkx8QpOBRWWWAKyWa
met99bRuWgwZp9nkoI0A9eEY47CSdd5caTP2s1JSIWtQwdfF3hHFE6Z8IpZDf0hW5KdOKurDSa3k
PI5Fyzm+lXvTjqEYJN6TDj1UX9WcZTSgAF16QMKg+meepTpLMAOPaBnzS4ZMeWmj/J0BNMw3iNTs
pcduCaMUQbmOi+i9znOe+lqdfzgDYPnVGHTdtmdjtG2E3rxyfLE3BhHLexfQYM0Z6G7GifVAVRpr
WWFk5lGXXr12FF3yU1+Mz2yh+lNd0Qo2Z4OL+UN12cOywETgcc3oZ1G3ergKknja5iLiUaB7S78h
oyFNyGPmuR9uqHPjGEJL3AlVui9d41Svs5nTKxKVOpbYwJQat3yH1W+vj8VXPHrlBoC5ewoWlkHL
jREw+3yIF85BtRAPUATTaxz246tYeAj2JxrBgiVPejYZS8T0kkso5FCSfGIUioWoQDppoSt0f8IW
OD0v7IXpDxKD2WIxIQ4z/I4WUoOzMBsaEtL7CYxDuvAc2oXsQHzwnDZ9zpyFzwrX2nALI0gQ5sKE
SBc6xLxwIqyFGAE1Hrb9QpHgG/vG4Ifi40XlVktgTWSf2IlPKePfqs9/pvrwyUWL+f+rPocsiws4
Jf+Ubvnji/6SfZwvnCENVrMEDJBcFv/9X+kW8cVaOIELMtIDqLng1/+UfaTBLzFgYdq3KTMmBPMf
MhBVTTamTEBHNugy3f5v6UDQjf+mA7nwq8mj4ezmZEOp62JR/gcdKLZjybapjY5TzSjLUaS0VhYn
ylNVO1q7UpOQEGG4k1RpTRB/QWDxKB1ciwNMyyW/bwTbBN8tM/s4z46kEB5z8bhiGTKxh5S53ImE
9dhj6iUNCx0JlIJwNvsYhYmXD6nRDmemKrdeZYHVG6uerQJKCBSws5fYTrlqx2Y+zGLu5KpIqGYh
NmA21CoC9aY1EcNc2wYsCKWr1T+9RDnvn1NR57LXD2fdLFZRlXWtr1zLsNYiHKVx9owuWrdebl8w
OzqrfOjvLeCMrdPC+lvRfkPvINbt+KkiEvI4RXp3bdB378uIX2ycqdTIO7tTaK3oEQlxmSbVPUNr
Jlk+1hsy/AqPnO0djaqJTyJydzyxG6gHZVxurYJB2Ggjwp/dSG/oerKI8MrOMV4yj+dfbDbZkzDA
NHmRfAvJ2z9YpfLWgFzMW28k6L0l9TGRMG6RPbdrECW4nxVPmoke05uJqeZqFuPd0mn9tjI2KKtq
cqJ34ufVTkJd97mNpieR5+TN7am+D43p8LZHcXghEyqvY1SYfG/93J/1cVMbZXkNqib/nQy2tx2g
F29bC8xq2Djtne3nuxXwiBABKWxbi2q2kvyLDO6Lh8y2apy88KvMOg4jfj0HQMpT0rTm3Zy86WRW
zngDzgJ9I41+JtDNf1ilPa7ncDpluqXW1pKNscHJcAiutMehnPKnrElzv0iz9sraLfI73hGqFVMM
T0l31SZar1gTt9+4tdKu1RrTVYHIWVdYLDbC4jvVSLqv9SEIv86uQ7Qzc2vCsklRerxskjCkVJU4
mbQ4HpXef2T8/geKrrNHZyhYpCIisiAHAoTrVQ5EA4Ik4KY9z1epmZ2fVIO2S8nb72bMNnfd4Ip2
7L47G6mUJ8XetWpMuRVc9pdyMufXoWHY2GjdYh2gn2MN9CWrmV8Gua7TdNz1SRButbo/2XQeHDHo
XoYBi+qKQwCUEexpvsvCaE/V7ZCuWq5BrC5wYfoA5Y7V4bOGx4qh4O4iMm0D5ySHpSK2Lhg9+uQW
mc2Dhq4jFLs9L5N3UevZpnCr97bClZQn5bNa0KScPt5yp8m2pDlxc+SxcbIkbjHm7FOmPvDcAE8X
EE/nXn+Rvcf0rbxgX42DdhkpNN9gbQyXPpZXbobtg1Hl1N63TUmrQ2gdFGrGs4SfARjKadd5AKtV
40RsJ9rRAe2NmdZ4hcFQb3onb3YZyh+p7ePcxeeOKs0Vva4rhTBVBC3dSLZH1ZDMoXwn+WYcq3ib
jnT2yDRp7+QdssfKtcIDoFJcj3NqHkBET4/5lM27okvBhVVVg99hsi+yGcivm+OhUfTIrDGIjY+j
7J6ZrrW9VivrOkoRFXzAylaOOgO/JjNvXYvGSNjQjWZ+JkF7zVmBlXVpbWx79r4mzOVbmgJS+Cpx
cFOmGz9wuPxRyEoerJrhfY7FD7aXFoh/PONvbcNfGQN0tW6qzDiFWZFvoaRySetUugw53uFMRdlN
cdtdRRP3O3pBSPI7hXqbezrqhoD7Mwfs7hyrSb15asJ/SGNe/VQ3qBS6DV3GLfKHEjUOxpiX9dUt
tAKEkmqMgK3SoEUjjTWwspqT8lClA8yTuOjgqleFd8cR/JtU1eiH7Cm3Y+RmEDpcwcwDzYnuR7vI
MWjKOO8n7A+9heW0im1tK2aYR67R5VsV4WLj5g7KbeqfWXPhf9+roeiONFhHPc8WrX5PNTAVuGUS
wHlTNBr2A/Z+aDMUlLr7tHeT+TzJxn6ceGA/sQTjI8K62fUODSr491bEzTFaDNIsCk3rZ8fVH/sC
RnZE+1TgSFg8lXOvQbEZ64AD7bEkN3OsVaDR15cU4T6ou4OC2PcQZX32BDXHdFYsSZxdRLHl6Hvz
GL1WdIxvBkPme+p2oh8uXQ4evUccHVk+dPIcmo0g9i0rSFTzCP9/qGjdG81hGFZsFDiMc2v/XeD1
pwFEGuOlG9r2piYKBtcOmewG9wlWhhUgF/p24N72Lzo4hR91o8evPJPRmwk8X5gT84dgsLzf+hTh
yoyywLxrJMZftDSbr7lOVTNBnl95btofVuFZMROvWfer3hqYKaDDYW8bDjl3W7/l/KDWKmtcVp4B
7+IqSSL3uR+Udc7sNvvQEj1h0ukNIIt2FY+PQS3tZ54j3qaaZsZdpQwNG41T0QWViig8NPE0vadx
7EluRiGCQloMC+WW036uIu0WU+XONtTMm1cAZOnVzKow5CrupOMbXj6zaKrTD9nV6Z0z+1Nvza7u
E7YbjqlIc/StiA8rm/n6Ya6pffbbsaVFEBMuar4iMXyhU2p8tUY1/grcqH4jiTaA0DA8TPskG6D1
17h5GpEMN5iFbIrNttHepa7opIB2AXUYns2edVjV7B1trN68cCpcX81BTwYQz+c6iZOaJKmTJy9s
y6ludEuzu9OFzg5Lm8wacafKDnzmyMfjlsavr+RUr/jOvQ2BD/018LpAbopYT2nfHTRr12cyvgde
pe8AETh0N/cFEj9moR2354QyYjHk/hJnOKuxq48i6uy1XUkdhzuN1JnBBedk1bwgukli6OhHAKZo
YY9gd61EWz2Kvu3WrWV550wbGEMcJqT15CTVoXVw2a/yrGheMYF11EaGfSt87M/ld3rXq2LTwVkg
CZLU8y8okOYl0MdqbRr2TxlG3jcnKvIfZdiWWzqsB5yYiRPkKzWkzOaYtLgjWpPSD7GjOxdvls7b
YDUZEhFWcoR4a3Eamsr86YxNdOoCYT57qBvxyqUqTa7qBvkS11K5J3DF/0znPnX38EnU3U2DevAn
IxI/Bo8azqqwqjfs4N2jRSys8JPJ0F/7mQPkJtTHnmuJAMuKPZH48GqjThazeqgdGfiC70x5xTfk
O7vdmkU0nfq2V7sh0TRwNE1bQ0U300MSpjd97uPvdeFcQzWw98S4DIsGezMlCoXqPOo2PcpDGbLX
pFlwc1ns6R7geGgrV4TOrmZsx6TaDPInjRAYFmVZYUiWyoFbno8MgEIzBV6TNtaB1IThte2IA4wA
Vw9Ggk9plla3niszw7mg92ehRRu7b/JfUWL08El72wH4iQlpNbAPWKd213wLLSf4acsy2A6lDgiQ
nyZ9y1Uj+0tkTOkh5JiFMBxYTNRxE8LgC7HDf1RoMcWqWf5VaVHGrcUcLyXQ0pcsmLKvsaVHRDks
vHYi6M9NNXkUClKDckqb3MMlwhkxH8OjO4Pq3BZN3e/d2KPMlPqN9HvLBrxZRcE4sLqJLYTmCvvm
pg7m+ZRqojqOtsRepvfZ2ZBx/B7McceqtOv2eVUP25AqtUOdhRho0vmlUrQP4qsVzY/QrJ2bWdfa
L4Gb7/DvKfm/VEQmXcwI/2pKLj7+HwTEH1/z15AsvzhkDU0H6DfSt4MX4c8Z2XW/oIBxAqOV4HPY
5Zf+mpHFF8fyHEqzFjDDH2Dtv6wSzhegRsB5ORP/MVr/d7wScpm2/8kr4QoKjnk1AogGXP+/BxB7
prV4jiZtQUxNa1h42Q8rAWy46ulvIF7EpgODaqvAwfbaMBKdAN5gA9G5zHYgJ1/Qb7SB2jN8OL3I
H2ZWgW+enkCwCr0UGBRfla+nMuAaLubiLbcCExyKMB4Qy21cDUxoF5JiLm7GJEefa73MZkHrPjng
Uu7N1A8P+vAjLxs+MwyWzx27llfaKQfNn4esmBlIqulHm3X5RGePpmZO1yGeg8krOEeYHW0ym8qu
058Rn+IQHl4OtEfB00MJVDGbqXriDpB5PVG+CfUbFMss11aDMX9DQsZhpKQPFMu8m5i72lv4gxRw
RWeTPb674YEVYxUoMqqCUy0t36u2ql7LTp+vfat0vzez9hR67fju5kPxiimbcBWHGXXCfV8/qioJ
fxiRwWScGIvruWe5nFc+WGPslrE7XmcQXjfLVCXeCHeqgdXko0PDWZxeXTOfHqnUmbeV6ta4nQ+O
MwJgo23KH4oe5J1UuxF3642NKmGixMzfpxb3vznl7s22RHWAZ9U9mYrtRNzS3SpHZe6DuRJERohz
HK0udNaJIhhBZC0ODjOdSMdhzqIlSGd5ANSs2jm7em4UfqOp7NkkAfBEmxInqV6AKIWkLL7H1Ch8
x4E5HaqR5s4ls3AeZwTyrmCwL9mY+eMUzOc5FP1Llqqq9hcE73kMmvqE53L47TXejFdPdcT12kxG
D4Mssk1Ve0WyLkavLlZCOMOFcbZZWpuXFN6nggyxzNqFcc7C08A6/pYkwKoW5FBNZK42w1vhYjLb
k9eN7xyyzBeDhNyjN1v8aYR2myeBjr/t60iehJEwJER9Ge0ZhZF9FasVoxvq/ajEcAdfAhYb0tqr
VoTN0dRz79fYjE6ztYnWcwwxiQFtsPh4d4SfefRx55TadzKX9i2SMRMTjUtasfLaOX2XVWl6iBbs
CkN9ztee1Qm/zkXxlZ9jyhKwjW7OlLSXVqjo6LCw9TaiHOtzFBRyrdkqzNdcrrSUmDSiwhjF5qnV
/LooQ3mpB2z8S7VudU0KBzmBczWf8u9TIRIJ7iwkr87bM5HRZsU7xDr/KQsRdhADvEEl9r0tvUnP
zgUqWEEcDB/NzBqDQphgAGBHE+lgqmNEqcG+Hu2bcBOOrJJkm2kynAErI1BFynrYtESRX4PAU9hp
A05PTi+91k8royS+21pPfW8h1auYgtdOEo6JODReJeP1ubNYlUuQc6uWZDr1r7CzvWBIN3BtuRT5
vNyDlt7fVczu/Nv0Oa4iVOjJzYnZcntrWTHMP8kZWgkjrkOj69UQtbYf++ZZcoR+1FJ3wW4vE7LJ
qDyEhX0pl+k5X+bobJmoqz5Xj6gUxqFf5m1ibeHBVW32OGJUvGd/zuVYv0wv2zgVP0iT8R2sXrwS
9B7nCZ+PZcLXGfWH5Ajoi1cytZpgGmqAhyxgL/qAhVCQJIhYoFFXBLFbXmZRExZdIaJjEsg6WoNY
VAdn0R9ihAhvUSRwgXkbsHXaJZkFEcLlbq2QMIpFywgWVSNVH007nAhWZn7Q6bjjDQQQ4aX6lkzt
N7LWDNzIJK6j0EsQTlicUt8QYxJfNBUonM+MfQ/2mCS3DtmFrdu0MtTJWfSYXC+fhtjMV/nkdP64
CDeQOAd8v4ua08Pe3DsRGyC1iD39H7oPClAdi/bYmO2pW8QhRbXUzlgEI9GqtIaT5jAueml0bEJH
QhYaq/k1mtr24k2j3Npsswwuo5O9yFJ6SJZZ/5SqYCXvNKvQdpKTrt+pcr6qT3WrLcWwchfJq1bK
u5tzk0brMO6yx3QRx2yv+XBKupvTOBSnOffqjdaObu7juKV2ZigwxaxcLr+vDnuSNdg3CtUWOW5e
hDl8teoK1xoA/CCabzMV2r5mSdQ9L360Gq3mI4HM16B6oaQg/TV5lj8NWRA8WoswKBeJ0Cp1taaL
8eQxe6zTRUjMpuBHtEiLxiIyGovcGC/Co71IkJDNcr8z7WO7yJNTz6WTaPqLtUiXQPQ5myZUF3s2
36mROu8jo8Xd1TzHh0Cstnh8vW0/OtnvJb97ncdNu4ilYyfRTZtFQuUeo52TLkZXraN8KTAmplUv
squ5CLDWIsV6Uxu9y0991sOd7jtpf+cizK5eqWc3SJEWiU+k3XgReYXQlw4huV7kzkO+SMEZPVRr
rV/k4VG8WUPD+Vho6VO+iMjWIid3pay37afGzO1w0ZsH3faFBEauPvVoa2GhLhK1hrR7tNpRYYqJ
p4Pd8Yic0tk+aBldC3+AV/69TfpPtkmG4Aj7r87Jl7Lo/oZK+/Nr/jwnQ96BerYwa/gI4yVeWin+
PCgLYcNKW3BnhMZIoxicyP86KHtfdA7Dus7Z1bLk5wrqz4OylF+opOMUzYqSyjKGpv/WQdlkY/WP
B+XFuQuojX/osuHw93ewTDWXqQHlOXpwqsoTkPtyjV1tZFi+Vdup2jtlahbbPg0jCgJis7qEwIb9
DLHsow1czLIOLAXAoPDVCIbPNTG8snXs97kxMMbhVuPznlfqXNZpk73EM42uZTvrH4kZTh7V4SnG
Cd0SjlrnGgv8HQTm8pvT8WE4tLU3DMfJjJsRwysb9KhLSagrA1d9quz0UuHdRhEMoLkp7azzwYqJ
E4PGEEkx4z9SzdvQG83GMCKi5wMqu68SF+SypfcWGkUot6xkI2NDrsKKfGlH8YVV2Hjos94BNE5K
YyhzKloxW06PQ63tDCJvpEU97IiTuYs0zud+Hi7cHaXm5GWy2so3e7Na92o6Rx7i254bRCMAUaYk
x9Z9mZGPXrENQysWDM4ro8wa4nlagB91xU+edxlFQtxiI7ZYL8ztrSXzbZ9G4VjvvCPqRBwqCZqv
s13Nh67BhSVPThNO6SbhmAhcwJ6qXePi/dgYNJBeykRmscz2Tqa4JRVbe0HxC/zM1BaYe3b1EYlk
LIsVlQcnbpYFp1LUCsE+azNGaZ9EA/DPhqTHQeSp8IZTBuQ8ZsiZBL3SqA2uhlS4rgx4DAPotnvb
QiHNak+bPrzCqZLfDBotvnKdfN2Vwl0rF08OgfGtze0W1Cy9Xc53lGRscnXuDWeIrMQ8ir7ijYJg
Hvkq65NDLBl9Nk2WPgpRsvJZEJcQIscHyliGlR7HCZfllJJCrVIQ7IYQR45o5YaSGTJVoGV2BHsf
RFzhd7B7CRcayC825IYIKwEndA23c6QvTd5t30jcYK8XOnmWzFTWIZ/0ZkuCv/1RGlX2bnQ1JQle
2toWRgFmp84luLcKu6TBRkI1/bHFNrySZpjBmo4TQeK4f4sSCSV3xt5203gHrVVJIclb2Ej9hEaD
cXyCYzeYkE4d/rgLw1dFdFJMj0XZiR3BMjd5AAHK8rN2x36VGjphHRHWYKbZyK5dSPiHYdSta9zh
vV1NXSbPNir7sQhmHTMCD1yqQX/wPeLN1HOcsll4tSOKYda9tM9M7e33aEqDt6ih/Q96/7CrAN1v
0pqhqRdO9Q0v5dUqHOtxubIfAtFyamFdu7FrcZlZGaP8VJ3vmpW1dePKaHgHKv13CS7lobTS8HtI
UcWpqeV4Loc027fLNpk1aLhLkiHdBTHshaCu2g9jpO+qsjlShxLjClAs4+ymzvNs6ASIktp3tABM
xjxY5yrmfJvgaHqx6nKMVkk6jWeKZI3XnG4ZGm3UXIaYT3TOEYbsNwID4W/NcSNOE7wb23ROukPf
Ze/g+DwfAGTrLo/o2sMmZsunyhzZWRvOUL7Lz/x1IkMdLnrDQiIHR194bctrVNohc2FGgy6hIbsf
wBPqdkkLSp2z7EtQJodkQogM3f1k2QE7+4LkcI8XcNtZIRgDp+9YO3tR/7WLmsU/NKRfmfNoYUnK
u2uoszdiybbSwCOrFFUusaXaObq02HgrT2bux2QX0c3L3HjPrqf4cGLdW2e6MqC+5TodMKqUC1Vc
kJBM7oSp3IMyh4kWQ2U9Ca2sKKQelbH3ejPwsRF9c/VEsDm1QuDhTh1fkSq5s/e6+VZm4bjKo14D
wCaIypFPtF4t6Blrk+zeneRT7EunGV/SiAZFy0zKi5FVCJKDM72zjB/Yt5jd7xBjv59aNcVHsJyI
sxvmd+xdaC0i9h6GyZ1vqsAjJrKwuxlNU51Y2uhPqIxz6rd1kxLIhIy0acta/+FWfbOW+B+R7Ck9
8dUYmX6U9NpKii78zVZD3xcD+AfT6LBVzVxa2M3YhkadGmwQwNG4Lki0HtwRYddxB/ti1HNIyl8j
7BEK41tYe9XJHa3oWHpNdasFNu6u1gfeWS9Sv2COdk/WENZA/qk2hnOsGJ4i0eZ+MNX0mbM+PswN
QDRfGjV7nNjciAn5w7SM8jIlVeJjMGzOc1GOjxnJXbx3HkOtwabHUXEUHBiP0kuk0y+PszKBgz0Y
X5M2qy5O5aonnfF5Yn0XeXfpTQSn3W46lFMQy1VJtQuG51h/ILubvuReWb+wPWxuBb7G5yoN4lOP
XLSKRnf+Rl2GItxWsqVoBrUJVFevwKC20ZrtjV5CqTf07gBsnEBh6PTfAIJiHo7pylxrsUWZgiXh
DOmRfqtbJzQ3DomlYzFqsvPzFPAYPpUc/E9DVYhbSpP3sRu/y8lhIBwie6emHGpMgmp8XOzn7wav
zyoqINZDUn9kBaJ7L2q22r0uZx70LoEn8E1hG29xItpnJ66qr3RCgSrQrMZOVyEEUrl2x+nMoNls
20oySf9bRP6vicj0Mf+rwzFAu39O18nPL/jzZOzpX4TlOGIJ1v2DfOzZX8CD2ALcIZRrA7jwf5yK
zcViBSeCJJ63qMfE+/46FZO0A1mDoZ2zsnSWr/o//+ufmI7t3/7//wC4divZebf/+3/CAP/bqdjj
OCxNG2nb0zFbfZbG/oPFSuVdx90ipi6izqeTlrQ0u6RGep9MK/3Ii2EGP7ssN2HQs+hMP3een9vP
z0Vo4LTajeUQ61F2YsNNml3wnM7Mvqd62aRGXZyEh/Jz1RkUiCM+LHb2riLAdUE/8rOyuvGxJ+QF
Hgf8CaC7xM0+hmWDO9S9+wwDLGGz/Lni7T7XvcWy+WWReYiWXfCwbIWTaFkQ25/L4mLZG5N8yX4V
rJJD2PbXxJsG+ghqeWcbzsq5h2P3u1v20KE2XNKsRyXBoZG8zsu+Wgbh8DKFPM4MSAi/ST2x1Kas
g/hWMzm3yiYotp6U2TIGh9NldhoBhI+byW8n17THskiwxzoDVJaB/PTB/lyoh6yq8a+VpjwbUZLS
/c5hmWUuGDDgH2GxzyAXb4hJRK+C0/rkm25OBnkxxa1wgmVPSlA+hJzG8rsvw308ZuEOa7p7BOML
AaCcKnM95yCW8yik3YOaxgz4pGJJhvXF6DFfpEiA60KW3ocS+lRhOWscVtPZgHvHazrfCNL62Adp
sklaMBIc10tc6PXknRpKuz5tdwU218q90ldC0Rw1Lf19cPJ6H6qo3FOu0SLRB25HfjrPSl9ybH+q
s4Ur47jc2cClPJZeRmJFq4rsQXAU/r/snVlX3Ei6tX+Raik0hEK3OWeSkCRgDNxoGWxrHkPzrz+P
cNc5VdVfT99137i7VxsnJMqId9j72SbX0ZxcYgnpYc2qr3/JOs5YatZWoUwrPRZs81LaBKHnM5OV
9BUhGu9tBj79UkTL1nCM2Wbbsqo3DvVLSXms21Ob5Ha0ktEY3qu2+kmA1dQdzHauY8AadvmTujtz
Vvgos4ETfW4/ioZL5xBQ2j6TA5Ice7uot7M/JUvClOy/0X8xcR8a9qasane+YTce83hAbqL02UqM
5CFf5laHyTP0smDsr7D+YzTuYkY9tfdEHz8Mkxfd55Y/iew7v10LGh0xXzHv7egUkQGOhVuzxP0n
aRnuQjqgTS5KUAVO278O7iAZTi7Xs+I1MDtsSP19dPQYbofCFu665eItDkEhFi8OS2zkYnINUdI7
oe5IdyQWQAhLgHJPOLsrapKVhz8b3hPXmDarfF23ItglETAvw2stXBI+2uDQziEHiRur9cVtaQpc
d6XzQLN/yKi/z3PlBOvJbJC9mMV0QLHH+96RLJKvegeUUqEankCnqM07A6Gg3GjdASlqAn8Xo30H
Wdnk2xhdJNlh/nDuSKbZDHWe7msXTdCKyry+kbruTrSj+cMkCgh1cSndPaCu9sHw9XWO+GCmZfIT
XfYXYXAMZCr9riAebhJJoFEJ9f/J6KzsLhtGb60L1rjx6IpH0no4tVTO8NJHEMLdjw4rSC0K6yFU
a5Qy7arv0nu6lGffabI1lLIe2CWdZBs+SIpQ3HAiWQfYTNZJbPaQ4PB5HJpZ5usxlcu7XQ5PuCei
jYng7OiVzry1MtnvlZVYD5LYpQ3HU7plou4eyenLt9L1GcCGju5uXYa423pMxvOUo1e0M8d58XJw
zRHTBdSUEYuDrvWeWEB2N9Ugs5FDSnOmMMNDDhO7gfFhEvrABjAN54tJy4QuKkzu556zMQ2Z3paz
4xw6GrQzBBl/3IY6HCGnzt26Lcx8TSoYxIQ4re/yDs+l1+TLftz6ZkoG/l2IuH4MoIK6Pgj4XC/G
PJs35TqwXdoGM5o/mEMZ77ZlJ3xQmVD6HzEZmbzndo8AKx7bcR2xMznHSMwuiVbD99508f0U6cyU
3jK3pqoWAqbX7Rqt8hdG9eo+akMkKSG//pcEDp3ldsady7DkIvouRgsUmk+Wb2U/9eS0r54InYWN
WlzrmnTKCQHhLqMwuu3nVh1R/GnchKz9tkyMMg7dKO4eY8cuTyrS9jdb80jbIPHOiJyKWyUqjTDe
FRetXWIiW5Z9cFanx1DkUq1yA0RX2/uMrdlknLWb0VdHbrLuE52CJlEcmVl4ET7BMDHu3HvAkZ6i
94IWFXLmL9Hz7BEBkswnQLbRLmefehdbWfAlKhBwrcjA0W/MRmP8m0Yfn60+1QeMVTWOCTG+522X
rme7mp9sZhPrKki8Br9G3IYrr9Zf6nCwzjOqhTOqEiwxmTQTnrc6enBlJx6tsLfwaycV7vWaHQKO
oOhrRYeKI06O95Eu2ShzMNUHbvTxG6yt7AkTtqdp7QTjk8FO16blzLiju5ZQmPbadlhpWF7Zom1f
zFouk9+J+X5qvkxY7YtDOXpN/NVhUI6FtC1lx02UmnT+cxn1ZNbYXb7thKw3S/uGJ9gc5++qpQ0J
0okdURNzBEe2w/i/aYZgFUZTtx/M/GkYR7J904Fw1JCdJ7/KbEPWSHa1lzUrTf2pC41qUxPp8d/6
+Fcwxr8aHjuWz7T3H1sRLmn2jYXkn2pk69cX/V4jO785Nkte17LFUpL6VLy/T49N4jRMKT3Xs37h
Kf63Tra95f8hLXxJ5vgDjcL+TQrXdRVzDsLqcS/8JzWy6/5lckySMt4DSN9U8bgbxV9jCpqewMBR
sjp3cPxuCELcAYNqd3beqisqtagEjxey/G0pNLAZN7IzvkStm3zPPGkx9hsN0I8QHnPIMnujo3h4
Yu6S3YCEi1m8QYx965vYe3XRTZ8iEWY37ZBYQMzSZlMz78tP1hikO5n6dOJ9UpyTqjbK1wI80m0/
QZne55PYA77tuaQiq9rl/dD4r32MgPfAvBo3X1tP8qUfcMzfT9g9oLDE0RnJQutsbdlzg/ncCPG3
vjWil64heuqATjcNdxUzM8m6FiwUSu8sx2bbkZoDkSMfQJcPd1nEUN/bqTqbqztWRfy4rPMaGoZi
QlR4AI9kNyNXZb3Q2AvXcRkfMjjAdMKMbql0FAKxZfec8X5yLRCOMOAgdX2WZV3fewKiJ6LXDyAY
epi3KZKrARcfw9WZXMOkDMgxwqdoLHVjgcC4ALHHBUwyHrb4SM21IzZuUnE0pZItMEDVsLIikNAq
6co5+T4H07Sc520OCnrThyWDBI+iOtxbKQnrdx5BkkdzYIqAiT7AOg+8CPcfCgkdFcfIMPp9iDH1
McXsGyPHNEkkFsVwFThMd9Kvpm8MhtMtQ19AuulEJnCp6x1RremZmZa9R56dH0siJvdITWtC9wqI
nmgRu6Pqx7XXRekuz4uSpXEUXlwLcWAfZeNGOmHKpMK1Vwn+9oOe/eDaLF7EoDBYD0NRU8s1URGI
Jr+kZY4vMqz1/RD13pUZVf8a5QqXjC/IuSY47srzUO6QacfPmR4DgHDk7qURcPP10AGwCjwkOYOI
vTsfVthzVI32YYykcTHGYGwxtxrYL7zGPgcyyPYGxK15I5hpT89VrVwUm5n8UktRPDIxTwEiBhFN
jpvU9rhmvE3aXznN87FoLEkObqs5+aGBHgeAovsBGf6zjaTixp8ZCK5E5Q5Pjs8+eaXABCYLniz7
KQZHAmHx0NuQ9VYU29RCck7B7N438ewdoTM9JbW30UmHARKLs3cW06LdheyVLTRtdEpdGFo3YgQ7
7TgUv22CCZ18NN1co0wWz40ei30feNX7YEVfBfLOdZspdeI3jXi3sp01+GV1O0/ZeA1wmpwKZ2ye
QmHPLxS2MMn8YbQ+krIxb4y58NDI1rZ3Qlfu75yk+rGQkg7CNesto2m8u/i24bKp7oXKNPs6YWr+
ag9tvKyrVPq1NgpwBCmfMGm0aPA95ky+N7S7GN7iUFL7k8qT7RmBT5fCL9zTMGr4K2RtsuXha42L
SJZKAqlMtGJ1Ft8XQTKeRmQ+zbqEwcVTvKSjuWokCK419MbBVcC+vqsQ4FCO8L60DEyzaB0aJut0
PZxK0y82jFmtZ8cz7EtrNF/iuXlMKsP7Prqs3+gflzrRHZiTrK1qTp68JnFucnMKgFGiWpF4gDdA
S46+o73baWhqPhqdfpyZOaPpMssP2Zno9mF839t4Od/roYRiIUgwpk8eKtYLofMlJC1sLevMQjmf
1xOkaT+8dSzRvbauwfQzCxeHOkxywvGoWMbmBI09/Kap/35kOIfXuq/PWKmHrSuHcQP4j4FttKTQ
QgBVdO3DdLbQP2ycVA6I9lvL4BPnROadgG22a0qkreBQVHnF1oECt4LCuc26Udz1mgwzvGS0C4vE
lEB1K2rHB/L6gGmk4WATOByo93TIMXN3cUcInmIJtQ1gZT44dNesEwr3W+c25Q0R9Y1cQYblnGNa
Pd6H2OQrYGeRBhkEM9nzhXiahKHvQExj2A475N/CduEu6jg6kh/fEx89wQI2hFXeAYJJeUTdct2a
40fNnfcgBjkdQyPQa/5RmoEk0EcXgu++rZ3xbLRWDJyjUh+E1bs/S8P5Hle1BUKu1wym63xaQYrd
1g37qjhnpkuDrm59O03PzF1lskrmj8i08J+bGTHg4/ilNJvHsZ7NtRINouQl0hdZcIT9WbgIdmf/
in+l3BpQUe21owd9CI3oLkv7EE5RHGyaohFfCS1x9knoAvisvQ/wROqhhlu7jkheewo9wQkSNah0
kzTfNk3gZrcu4chrVxc9S3AzPBgDPJuVzGW7d9jAXXly800BdP+exMfmO3pDg/BERHaUPY56DpFR
nvgOp43FsmNdupWLJSV18/s8MNxdZk3lUYCeWJvaHJH5mfHZQPzCvKoo9203dlgYx/aVwX+0yVSJ
i9hL31ot3pO6oqLnejz3Qx7S2eohundUTW+vS7RNeWStJ3vUP4WNcgrjT/eYsKHY9s6A3z5U6c5R
0BvtBi7S4rC/Az3Z7gffpqTWbLX6MLHFNpl9ZsgO4RFro4mMI8bnJiYy1S0Gkgac7K1mSrULB7rq
HOUzoAhGNBx7b5hpfjRprI+2wXVvAmza1C7/DWq+T7CBKw94jc0jvFDCKGNh7aw2FkwMjOTDp3Xj
7IyMfYumBydckF2TFhu2pZMYPklSHzsKkm1HnsoBBq/eeSOVl4FjaU+H3t8gCSRkIBsZ+7TCMDbm
ogoaq7Lf2p4uPlp3ANXgoPTuQtwAUyQPaNpqQD+3s4O9uXByFJCVb+3IvfyozeradYrSIS6SNZvo
PUe0wdbceBGxw6oP0P1CUaLCyNgvpWZ551XN1TP13tf1wk5isc/Mf0NAM0qcFlpkyZCzYEG/qpm6
rmQMmZctNDzJLNyB4b61GRU++Hoc9pns/IMzJeEGcziqteJ+auJo1wJzhBFlsGfIpisIArFJYxBm
uq3KTTvTFzu4rXH+d2Jf9PbMIezZuOVGGiff8J6gOMeHOQnAF7viRx1IYwtIk7lAjn/CiiuXiyyN
uA/s7jpYgtY8n+qtZ/D4ldpgkNMXV2mwuSNgFEG+24k1s7/uOOaNf8ByZIBondUpb6drFrtvTuB9
+e+u4d/aNSCdpv/4x73UzbdCf9N/MnX/+pL/66Rc5TP2MRXASJ/f3R86Kes303UsVgeOgqy3SHR+
1+Fgvf5doI6Jm8tJqE81j/gPdTeo3f9uwwDw3lO2INxeUb/9JSgJxKrKknCUN6hnlFjTsAmYa+xg
KfM7omYo+r1fLUCa22VwVxYT48zGNQ0kinNLh/+Y/eoe9K9ewpjHhrpHBUwH1p3duyyVP9uP9Fcv
kjcYD4e79lefMlkek1bEI5IOpgU9LM+9U+sPblvw97GH88syvLUTkf6QkTOGg5gkGoIspkdDzTMn
FgkiECB8UeALYbbE+YBdA2BgMYrMXSfaXBapDdfnIatVV98nSFwemzrwXwH42sgDGWAKBhZ9Ut3Q
60Uo1yf/xUACU/ISk5y3o59Z8b7yPJPA96nIt/B01CWtC/lae96wMfxyeIt7h+kd4rld2QEajZuI
FNKEOHXmpHZkkDpUGjBQ5jw7Jl0WvUnt1i+WttGlizL2P0pffWTjdKfMBulNn8JH5I/gtu+kfYnd
2DyQdSW2bWL76xEBNH/H9utrBw92WJvTZMIFB6O0YqHh5yzIS8ZLTiCn1SDcnrirOb/vcGo9jyRB
Hq1mAsw9e5xd2prIRUgW6XvMEgC3jhEfoiyJv/M8uNckRQy17UvLuEQ5WQGoBpqDLsHKsngqnqLZ
Y52huvKecaW37kfA02tHtdat4/bWV6PMNCSW2rIvpbOAv2Hi4njCHsyVM99krYvXKe4WOYRVdFtj
mSwNRoBCYbDnQ+YkY4nXv57fjCkHZB5nxr6GHnd0Imv+QBfvHSMtqkfuvOCuM+ryXBKtm+9hx0+X
sZtlL2Bm9U5rsYH9/T8RGJOkc2u4VkUeVWzipaLG6X2naE4J5PChOCEiHrJy47VBnfg77PfcG0LR
1/a/ulzzs+X974n6752oQCr+6YnKkKv7SKc/n6mfX/S3M1WJ34BX0iuSZfhr0vS32ZTyf3NZ7HLM
AqdQqIP/b4dr+78JRlwCeaMtpcUQ6Y8nLAtiH7KFgKFhLl/1l53tP9vhCkZjfxQ2OsoyWSITEmrb
PlfBX0MebWlHjZqD8ETqBjA32xbedSC4mWe8aPdxze6sN98TytpjVTvOgC1Z+dCcoM5DQOj3di3q
PSJ2UEB/eBvvf6Wg/XG7zPTh7741fjhuIuSdliPMv5qTRg0SObWUPHrQPssLswPzomboOkiaAzdF
FQlJUDiGs40bco5CbBNGRRZJzvIp+K6KQlw1uNm62VaTl3tfqR5Ju4jqoeXA1uI1R9onG6geFco3
0D/korsJ0incB0obG0e2hjrA15o3jpkWcDXo1R18q6Xjpc2XaOpDxtAGUVSUSVmNA19n08Yhaikn
16nwkR11YvEZESjS+E+c7hHsOH9Q9j2o/e6LX1bZiiY1RziYWRmeqyGp3/MpNwFY2aCAmBOhd2G0
Qs2sUiTnuz5AonlqwRamO0ibWYbTxnauAIU2jKwHqsbgGdSnsWdq0ZzqMBH7rrP1R2xGzcXPIZvQ
I9+IsDxVpdRPXhGP98KHq+Xprr2hT0RHavTGJvZmTlz6L3lXO/Z0LsJoZ8TkduOBEeUD6USvpp3o
lRHrstzMaRa9oI6tvBWC0eHWwNxyxa4KK8GLJr0ldWg8h978aHZhdmkmJl3jjOQR/okU4Y64YOe9
0Tlc7Yruc0TpO3Mzm7F8MFVaPfTwwkkbV/m92zPD6dkAivSWFZG2vyQhjs9RGPFlnustS0OSFvxs
eJpwp6yKCLPkKClXsywvdpXXksslGLCuNevgLVMUcRjtgNA15nIre2Z4MppkybDTHdbEgcor73p9
o2TakFmXmSemMf7JF1IxZzWzcBMUZvZCf66fSo8lYr2IT9dpZ7C61vEMq8Qaz3Zvet9DL5I7DLr1
FpMX4lsLgWM29Uhu47KV6DN7ZzfXw4jXOK2ibymP/cq2mnHd8qStZk79B9Prhzufu+HGHXS3zZzY
xwODerVlHETLjlBqLlr7IUK0ho1tJgaBVoBHGm5fsBtY90xrxpnyxeUfWRtjxl2q/G7r+oP4ZoVJ
tM6TafphAYu8reElbNQ4NgfQDbj+WrbBr9zEMzwSXBtHq5dJsykHe4rWc8usds8NjKXLc7VWK6vO
PQsTFx3zigzraZOFGYEXOAqMJ3fU+HIcBMFHf2zEjV+54CNG3sdj72E4XuUii84h+0bCNVAj2U4X
zGunX3QFfbTLGD8nDGkD5wPP8CDh3g5IfOmcz37m+7x9c53eulgYd3bpB2tLxcunK1I13l7qjX7P
/tLOsG6BDfbIf3f3XlrKY9o2X/xomN+9fh6ROWvn6MMuXSEuQK9RIfy74yQcXuG3qWZVKdCWq5yo
mKWvalJMv0MxTPQ+jfdGlLbfbVwAFAniCaH6O2xxznEUbM5WOcofzMJ9G+XnqWRRTihz3x/LUJbk
oXKI5BAAVQYWh5AGgGChdcHxNlxlQwcOtjPqR8QmOrs4fDD2g6UiROjA8RgbUWj0m4r98Z3kOLjJ
Iz+DnRpk+TOFUA1GzG7L7Qhs8TZYzGAGjEISa2wsYvFiFvMoobKN6FCBmYuZTPKM+ttmsZj1s9vc
MrSMEFsP6ZdqsaKpxZRGVDYskmpgA/rpWXN1mn4kYcsyI/50tbGrkPc6njLjBS4SvrexxgJnfbrh
vE9nXFg1stk5i2Gume36NOVieA1VhE1yMdbBhq0PrKE3pO0YDTMoDHjmpxevXWx5kQ8B2hv65tG1
mcavAiGjq3At62vZ5/GDh0xOHHSjw3vHcSqITFObZqhUI/1WTmaRrxygEy5kb4BzwWIcjGq/hogn
xv62VXmPi1UgZaSZV3hMUraaTKwXG6LbAwzBLNf2Pznf/QffiIYdAVX6TRo+LxH65nwG6GHvkomw
5iZFJF4P2B85G8ZjslgigVYI/uCh45znQ55iBkJ4Wi52qAUr7H/6KkmDY9T86bb0JmtxXmo2Sbid
2E327JDJYZHy89d2MFTELLRheIjtdG31wtuSxfKR2KxCBkUWXFqP9jN2uuqY0Czc+3ZEpAuuUAtf
IQ+im9oXBrjnJODon93sHE4qwDJaHn2Ptl+6BnBQkRN4ZRbVtiJL625yS2/v0DjwBfNoXQo+6ExN
F+equ3hYLRhBmzyasK81/BEr03hLFudrY9njjePW5HPpKsIZ6/r9R7+4ZVNI8ZsGQMd+qUves8VV
y1PqMrH7NNs6n8bbafHg6rLHRM912tzYavHxunaEYVfo2XPQhRqgpPD3+fZuYlVSbmCKmM8yadti
Wy+OYOfTHDx9GoVDZzENJ58G4vbTTKyI9qGXVovT79Nu3C3O43jxINMU8+uKvhlO0l8M00kfJlM+
su5x0WcvJmYbGvpngJV9qz9tzjiNrEtAuAaW26h8mxY/dLs4o7EK8/sCsIxh2rCT4s2Gk8O/iZ/a
WpzViJaw7XmL31rVWpw1xxmfosWPHX5as6m7sGlnqmXB7nlW+g2x4Ks2BPTiSbBTgOldndg8GR6C
JWUgW8LmHK1RtAJCNco6fxgWBFi5wMCcBQs2fhLCFtgFe78FHNZp/RD6A5e1q9zbiNRT/Nx8xM4x
6kR3g9cLh9fgxCzP3NzBiLmAm4MFVsaAun5Xfl2xY58N/4TLa1gKTBerCfglfzt9ks+aBYKmPnlo
/oJGY3gFJa2KM/hSozEDN/eQvZ9rMTMZHT75as0na43ypPlqIacHn2UvNDbAEOCOPhltJs9AsPUX
dFufNNwEsBSK+pDWvJ/osYMo4Gp1qL/KzFaP44KCKz+pcM4CiFNNykEb+RgLVCmz5LYhzn5kpOzl
uGbV+Ixpp37A1eu91VBG96XEZrtixAZMRQQLWcOri32tG8SGRpiTuxWJmSujJviWNKZK3FsYg/KT
qpBwQ+SufvqF6cTrzCTlqlJJZi4hesZK2x384xELst3eSDVZiOr+29b9W22drxZe4D8elN1+i4sf
f+rpfn3F33o6yZjLRqQtQWrDOfyj4sATgB3wqdGfCQ8V7h+4DhATXcWSx2NuqzCmMUH7XZiLSgGV
r0sWtPBNOj/vP2nqeIk/93QLuhlfHH3i0tTJpef7oyzXB0XRTsYMWBjZPbPbW4Qxf3g3/l/d2d+9
BDJYRBKEpvEt04r++SWCoVsi0fwZG4UNm0atjKlYKclb+r/v+f/Hqyw/6B9+EJR+4+hGvIpXvGnj
rRx/tO6/ajP/xQ+yDCD/8BJeXDp81niJbmYof53iTT2///OfQtCz//VVFKWewwls8WTgCfvL26Uz
A9ZDXzcH1yiaj9KT8Adjc7C23sBLuwGwC4ZmAdqtjmAqbXa7UdvjFlWhQOzfD/u4appnK5ptsY5n
nWya1ruCSutdFow4eXxQ2mTiNebGbsceCF/A1gZEX7TyoPc+TakaOUa95EbLnlDpsnrD0A0mQGkw
F6I/dKAGqdgj6HT0N5sU88xtVlUYCOuuZAXBxlA2uMsiM/NuTJpwUtFRgLLhnaJbszYkqUUZDYZJ
HHBkuLjKQ6hocARgqdEJdufOz+cvYGyyTVSxeUq8+kNauXciTNrewrfsN4SbMBqz9NlJrfbLWEzO
dWBIi+TFy7al3SSEey38/k44O50qroWxEreKXMst7qtxNVpj/2B7Lf9IqtqzNycsnFmATZR9WtwG
EE4OZUKMYlh20TVI+uHDb/Hw97PdkXAYjKhOehpmxAc/hkIGLxFmmWSTE5H9RQ6Mp7HUix9NMxoZ
6z6n/Wmwxozg+mXts2/FKtqNsnWuPf3e2lveYNdB9Mo+G8o+2ROI4lxJtRy00MVI96REplQIUJSh
ptY44eE8eFzMiXHHFvpHi19xNUxt9z2Zxy/ObP3wUai/jhaySqcz4hc8nsnRnBAMr5qoZo8zOD+W
HDgfg0o9H5KaBjgh0h7+cgAssTP59/KR7yMZvfSU+65+jg2AW9lYezc5swlyqIZga7sNMwMuaqSY
VnIMC7vfYORpdjQb5p4ub2YDL2W49iGVbxV8K+LnMhWeXKKqD8w1eAFrluu6TtgW5io9JG7SP6bl
3D22yArXJIjhwEkx3V+zkLLHzIL0BEkW/6tRdtse/sRF+bydq3rJP8mbytpg8fXuWuyUyTGxZL4j
eIah6AgsIFh3TSAe6BJDIulj8zEpsMqy4o/dC9EqyT7C17gXThO8B+jhEc1bRnBnDT7gvjTyvG5p
AUDtEW97maKG+J1wkmtcBs4JCFp9rg0SwgQWvyNiHHkfGLaxp2K17z2Y7+fBcZ+DvJ6vxGawIx7d
3jwQRS+tY9201PHdiC4UvVPw3oJOYLwxlC2Mtc7Yl1OkfjpJqn4CmGzXGqzATYPT4z3yTbENu9oB
ZQJkD95A64OM9Zf3I0CHuxHz+D0joTxBZzBm2yiszIPQYjoAzbfOgLOcJxLzZixJCnEjDH6xV17R
7F365RdlBT0dqhtdzbw2WbGiKF4WyITZeXFPPDHZvh8iRQRfs+q7g8U3fGtg398WXehf6GHtJ6Lv
SFKnzze2cHXdm8Eio4UV8ryjl1P3ILiKb1PkDldMXOP9mETt3ahreRYjIXLI0t2bFDL2XtQuQRNT
Kx8ruiuWktMML4R82rVrWrxAje8gAs4J1KwhHadYwRZJCSCQ0t0gHSsZhQ3mTwd/bb6KsjKC+Ngn
39HA6YPoOYRSI9d7Hg13MwI/2lVTpfdtSVjBRlexhkwb0SOYTo1LV9LKYe6NnmYrp4wOycVYEiYj
CYmaBY9F5OuJ7zZ8skQ5n1Bh1diziLbN3CCu14ksTDANeeIfFRXDjlJabsCg+UdX+yQDEq2D+nQZ
yUVpzPJd2jwTZOMS7uib7RaURnP8laUY1WraUZkaWy/oAmZDZuavgQPyPozlDFqDyvO+yJr6HZFt
yzHWp1cA6sQ8Jzi2W06BN9CD+AR7zztAU+h/sBGadxb5BTefSYFDST7SCsAjkY7E/rwzuUEGlaEr
/Kn9LnueWClfmEkT87gEC1qFdHGEOGRpjpjX6Qm9JfsxGS9QB9ttr1LianiGPwlEyFlEiNX48yVJ
vCdPVGoS6Tq4hHplZ0ucbNrqrx7xPhsS3/irTmMb25gRy+1niKWlQ+uBLOTgNXGi8rmP83zf+l2x
J18k2MazMBn7LsrymvBec1wi7sruG4Py9qg8qfCwdYm7UUFqHugxUw7Ppr/ziVqGvBahDG+EH9/K
lNZeGC0sRDLix0NJorWFEkzYR3pSlM2m6vMTHhYS8LxSEuLFRn8+tEXFN2yOcj74+OceBWOsl1b3
8xVLH5F5FXKptVupYu8Nklyiuep4WWTEwWmcFZR4BGJrmgLjCUDoMIBK5FevbPaDJR53fPR29P0z
BzFFcPeYN9K9CfCGEM2n9YaRHH1uHRhqTzXaHPHOps+Dz/yvKGr56NfLeh6uDsnf5GmGn6mpy2WH
v5oJbUKC6CBxStqi99elr2lGAkTZNujXb6SqwMSteMBpNNPTzBO99kwHSb5jFj/INOiOljb1k04J
xeFBCu9lZISXNul8mLAwAKWjyX9sqmKvMMG8tBSkLdIjKwB8TXjTr7xDKzDG+7ZNZ3wtZv+jLwLj
S75QM8kvwD2rDPm331PajsHPyeSbHR172JlOJe5IATWeQlTb9wxIyNPOLBZx7hi/Fp1WV7/swe0y
df5qd5PztW8M52viVtMdN5XcRXVkbKY4NjYkapKcC875dg6N5gF+YbG1GnalYMHGu893vSXMaFNq
pS7WQsBBX8PFp5Mb1FICHDGLwwKm4rrkQdyhRzNvvDoqtoWPLzqfWntbwWgiJNWEIs0IcDp11pRd
AuCH8ABoH9efz/KsxHz1DUdRVyhiEWCS3KE5CbaEd8NjwKwDpsUt0otZJ/kRMKp88QPGlm1gOi6k
Gi5DumN+/XM936aa+A7B9Ib5o2/nrFlJsnRnsYRxxu/IJ8c7DoXpaFVBcfGaeUY96sI/QWg4PQNy
doF8zxiiZsT2O0+kEDIxLYHt8pILZBp6f5vIV6fLSc4dZjYF3kCablONRE1orm74l7iT6hKd4zjn
Xrphsx3ArxTAPrmb+iPaIHjpgaOJfW+zQqwLryifOjgQu44DhxqIGPQbFmEtyQPoj5tOIkKOiC2d
BlCICE+GHaQE1LlY640nbZq4j5jLUTE7eP4yNEhrM9R8NFu3Ih9Kx1hcVF+Tc131ZG+KIns2Ox6n
vCKP1fZj8W6GznTrkDG3cYbBfIcwRGzoGJf2ykBIdIo0H8yYEeJpHof52qSed5IDXl/VTg0WKgs/
rz31Vc0oVzIjaPuSkw6v/Hw15chn3rAzAjgC/scTkseQKB+G++euNfD68FfvE5u5Dtgz1Joa4tY+
Nu35yIBG7oc63i8/0cWLRmtNyFZ0J+bYItokzh/BVaLKUkmBHftT+FS20FvdyXqbikkl3A31I86N
iSllbNyQE3/fsfOCnED69pAYP1TN5l84xYvdgYDLoM+e+TFSrO8lJ6cb6manVDPgMQ+tfRCQlg4O
tr0B6dR0+PhMb0uFGBHP7mKfjAhlI4FznWqZf3iF8aFn9zIiFthZ45AvdVt9ZH4GHnyOn4YymteN
MsIDp9WeN6JfA4MhGidgT4FC9cUosJWhGygZt5PCgwl5sYraxGybCvE0bFNQfF7Fz8us1qGqsiTY
2aog9je4rYooJOWKcDsZZ8QIlXbfoRxIorewI3gvRWSBjrcb+y1G+fKxcqRFdltoYnvJregmSmR1
X5DS9GKEBPpxq+dMzyoi6HtPPnq4vEdUdVV6hAo8nyxilPbwwboDSTLs0sqwdpDUNfN9EsrmscLu
tO1JjiYhY2zyjZyl3GJTCUgkiqI9aZLJrq9TWnIzi0/s5iYi3VrI/s2cwzQwbNKMM9dvNkMZ2gSy
qW5M0xtdvFPei1fABepW+F1rrhvLLa99naAcscpuuA9mRILtRJwgETeEJypIFVaeQzVNGUwvaTz8
FokAdN+dyKkXk/s8Qchok2vhEhbSYcp/lQ31FZu0yLqblN++stLz/oe981iOW8nS8KtMzB4dABJ2
MZuyqKIRTZEUtUFQlxK8SXjg6eeDbs80VaypCvV6FlfRLYlKIJHmmN/sE6r4L/5ozyYw8G+f1fmG
tLSsxOjZCb0hz9urEOmamzCrmxe6T6YHsanfw/btrnplTP5qjNiHh6nxcYu28e86u8zesxruaGdp
xhsW4gWlZzqHew3cw3XVIHlmKSTYaGblBrluDfhiVBrjSeR2tk58U8O9mbrvbaGMP5LOdr7qhZ3j
mjeh2x+k08asU2yUcPyjkRhOuJuEaDAsWuS8VtZYcZLFaeyhZY93gGUDqUy5bfcjWQWitmICjuLg
/lBOK0qtByXFjT0HYhRwyi8o3Dir3MWtPdHKF9RBBDKzuBkvVMOWtHyIjLeFa2UHEJ/FdTOl+g6E
KKHUOshGP6CCnZROi6B93SuZR7pkKT9whmmpakLh01rLeW6wF4UL3Tpbsph+oSuR/4QHcHPNpZiC
7avit0ETxVMsE/m1bHE/2JYKld5F5EuUW7pi1tZCDw/AoNLk95Bm+nxZz8688EpQ8myrPt53evsD
RCbO9ZR3rgfXya8Eke1feYmGFo4t9QoJhdup6Ojf1UJJt01iyyVe6MV1gpMX4GRZNreG7gS3gMCt
BcI5cb12HFPeVMBZl3UFQZH9/w4RkGYEdxpyhtSmF8Jvpj2KYO1dAiYBDGIaPg9VLbi4gA5peebf
16Uovgul/GbEdf/NGIfHqdVrY2PjNrxSMBrexnLiZC8VgUD8LFc+w9aXYSgrbCFgnizBzm+ssFXp
6GOZaLLi6YwUxhYcpo1VAfKIC9xoQOagJoYgih58B2WA0jInIQ0EhXZ0MNgHUh3uE5SMv/kZmnNl
4L4Yg9FfqaWmQ+2wUE0aZPNoRMa7jefol65oxu/B5HfYSPQOuqdijG9cpNO3uCAwY5APt7Tjh4r6
CpMifPvF7kLjEHWoLcRtxIatXJoZOTEVgFN3YyKN3YhQvyMHeeZATr4M5WTtpbSAjPeNtS7T3H8r
3GRaplXvINov4lsLIU3K8ApZjF4R3YKgkBi69flDTg+ZCFe5z7Ks2TXOmN37SEjd2VLFqTC29FuE
OsRPLYDMU8R43lVtFOx9WNJfcnMIr1MzMR8xOXTzYIkcuNK+xkBv0RWqtxnH7borEXOamkG99/3W
gt4LdqlokmI70tV5bDhxIfbSNnKB8G+rtD0ELbp4g61aexEU47bpq284WdleHITcWASCCK/bipcJ
hI4I5WA6GJDi60AmxL9F/rNtMCNapU35Xci4fK2dBun0RSDD5HuhxrF6pZWtjxDJzPBQop7FVuuH
VleGcanAHnJvoxTfk2WRSyQ9BE5p5kbmw0RqFlbubT5W6SHPXNTBzdHdhlENqI8S1sHS6x/DgO+R
CnprWUmBV+/U/4WzXrY3Uz0DwG2SJMluhFaJaXwWuYCka83D2jfes/9NeLjWcxYQGxs+XHyiwnRF
ueOvWo/aFUgPLGhi7leMib12sN5sUpABBwDoC/fEULOBLGUipXW0vww37a+MwhRrSwoKKQm09sDX
vM5V/J+hJcw7UJD6fT24P+VgKM8BW+8J21KQ4iZqMDi8VoO/QltglrA1i63qDi2ABJmvADsii4gy
xO35QujnKigi9DYGuYbjao5uH9VaLdrPeac4ldcDRF90CsW4qCxYk3JLPp5tz4/2qQruzKO5mlAd
cFfWLIPxW2V3MIeGBmXljQV2NmrNL1Fm404clOnqz4fSdHh+jqkDTzlGKqm1VVJ+1Hix0AkOQ2xw
ZcSddqM2EPTPD/VJsZm30nQbyQ3gpIx4NIdaYiKZIxgqr/L2OkmbxLOqmJCTxbuQwZBtIeiOf1ok
Z9CZvCiow4HTOh4UYyRgrgUY1RFTk4Vu8ItVUbIjJzUuvN8n0Nc8FHp+oCwN1YL+9/tXSzj8p7JU
Kg/HBDGzXfDRVKQT79DxGqAkV/IO1gkVxHQKb9oUfYfz8zuvir/BaLv3//pPc1bvdnWBYLeLRAo9
mqNVMwZGGapJUHtOhukxQdcMEO2fzg8yv8TxIEJnYZrq3Cuy9d9fctC4LhpXr7wGhTRqBiFRRGAL
/zbV1cmbRmQPuhZSfYFDyub80KfWj9AtU1ddmjfa3AX7uCtc0xi0QBcI7vXJuC4FKs/UVSgE24qK
FJMIiMDGEF3688Oe2vrCAMln8GXpDNP6+jisqF2MsiOGtWWc7rWse0IIYPICi1Xr2qzf88Od2vuC
M0Y10L9xNHE0wUElVQ10NMPVjXmQutyS/IPBQDbkwimjzRP26Vu6KKWQgXPQqMcTOk3//JbW1PZ/
1b/W5ui37ygUoDSF4jbS4pa6tZxJfQuR+fcaZJ7+jUWLILxlW4bQDefTprFFM/WBigu3HRj3JjCZ
mzLgiP3zSeUTzu0reNP6rybXh1aZgZVNa2QcPb9OgQ6F3iX+GAMaI3F54fud2oWGimOSIajKu3MT
9eNyQe0yB97Yc6BiPQo1qvhmOcW3869zaYyjkxTzBd3ioq48TW+Qs6+2hpPdnx/i5OJg/YELZCma
SJv+/h4uXKW+0jE9L4ldb4JW1fc6FAXE6/voK/RflmTezSrdtFmANqg7bJwunWift55QVTwIHPYf
LPTj3qNhlkgnFS5SOxriHw2AwyVCChI7FJhS8PHy1fmX/jyvjIcgrEscpWv28d6TpFUOhFbpZflA
gGKN92AG7QuhxOcNLuihg5mmtDt7EB5tcDfAxRKLAOkhUQGes8RKtyi7azuml3H+dU6MxEs4pg3+
xZzVAo4+YR1F0zg6hcfRBr1Oqa+Q/T+UVfx8fpwTn0lD3RaNWxg4c7P493GsMkuEW9mFN0Uq+p1v
ipMu4yRfRtLfnx/pM7DaAcX9YaijO5YalYUFDEO1nUvhPjfwJ+oRk10g8d6uZZdPTyOKMlsQ7T4i
AkbjrFQoKa8WKeu6mbDXien+bvWaMlpWCQrgmTEle9OJS8DJuEkEfTjd+Cl5oCFzWNBon67Jq1AJ
1fEc2NtdOtz2RUsFe2ytdEmZDRwjZtAXXhSR3+OzmRucvh4wehNu6vFlh0COIty8ZU7rsHlxMd26
1TrnYbSs6C2bWsQ8UkzPq9R/rQb0CmzsB+hZWzvLQljIpDOrzSxKvX3KfBKjxoJWWmQPZQ9P26ew
hI23XNdJT70xQmvLr2IB7LYvADx1SCdBZG+Xg1EYHr3tftU0jr5knHhFCc++TuDf84HBJqHHGK7c
oF9OdjCs0P9PXWZLn2nAU61+t8FqXbi0Tqw13QWHAIIFcRrdPlprftZJoo+ReYmRjuoQ1djx1Qf8
0CtQrxhh9N75Jfc54BFCtyGNQXYA83sc8MjC6Lq+zArPdRrAsFGRrSWYqWtLlM3Wd4LmOqT0egDU
HFydH/nE9iWaQwFEB4vzOefA97hTwtbKPcpc49cODZlvkn7PwdSs+Mf5oU68JAAPTiNqHfx3HDrS
FyXfHNvcy7qKrgiEiopyLUJNSpxXO6tO8JasabBDetIp2p8f/MR7ElehxQdHj0k+5nHYqMtTdspz
r/bRW5V4AgdDANQjHqs/DgOM+ZDSbBBGtgsV9/eDihpQHaBdlXq647yMY96vdAd16ioV4o+XKeEG
gCmAUWQf6jH5r4Rc0AZdm4IraPHOtCi8ivhL35sWjFrr/U8n0FAFL6bPtBrgHEc3ShClZW6kktcy
M+Ep5ZgX9BDp6dTpbBN1frDPG5DBCG0IDUwa2sfXFyRzLbTajDdTjEMolBc5Oe/xIA5Bb12IQea9
/Ht8ylCkpRavxplvHr0XWnbRmCsAMUSZQnDOQUWamF6kHcbLebenTHkpGj09oksoCuWPTXd8vcDx
w9iQEaWGc51bvhWjdhAo0eJqgsxG2OrX52fz89o3VALvmSiKzg7d3t9XpFmTdzS+nXhK2+6RuUaB
I0EYUL0wzOfAZh6G1FBg/MNkzn/+If7tHHWIIv5pD21G5aDY4HnLgRvx/Mt8PkUYRVMJNqBmoQx+
FDIOij6gvqclXiWoaFHpWaZx+9POrftYNjTU8UrCEOjCKTmzhD+tkvngsFE+cjktj0ZFi61xSfsS
zzUxUepTlzJcXibTzeDSpUcGoV7UIzQlNOwMTCtgzJS0vVR72wwy2KX0kTdIFB6m0ZQPbgubPyhL
goM5LJCFbl4Bi7OeXL23vKCpzQtPf/LDzFqnNAMdFyz/7x8GSEKIkhBbl+o0BvKjG++VgTrn+Q9z
cpXNbGRXg7H3KeTMDMk1EhSplzc2wOGi89REOzh2cylqOfUpcOAAVWlZ6LgefQrTTkVeypyDaCgF
QBY/hMSkDpvzb3PqBIKdTRkOWjXFjk9zpupD0CoJ4KEaqpnNNTWYbbOu6/R7FwNGPj/cqcnjldCJ
teFGwiH//RM5TWRBdmCLjon/Ps9dFVn3WeW/nB/m1OaZ+YI2kFwSg+NlPNQIlU4FmwddAecuGTVa
bL75TrOl2FSB6fzVp2W8o1pYX7iqTp15IGIN4moqZZ+SHkqnKnJyXeKhAvSlyZW3KUb/Kn4u4+mR
jXhhtFMLnrQHl3Q0eZ1PRbKUd7Stsk68MiiTbWaZcDb1WFmdn0zt1BphEm0sCTS8OY4TfrfVh9ak
5O45ba8+R+iubFBABY8Wiy6lN2f3T7HmFMu2aLovcsyTWxMH822Ig+V6GkuLxjKagJr04av1DniM
to0vZbfayZm3ybDZmQJ+7dF2qfxaNfss47YZDNoEjXzTGhdetnBqrDedFxRZy6WN5OV1movoOem7
eue7xbcQRAcqsw3WS5mxo4rkLqwRKR435D3OT+SJeaSnTQhqY0g/x4e/L/7U5hmigXC7z6f3ctKa
jVoCpkS3xC3Gt/NjnZiO2SVljiso1BJ1/z6WjomACsOd0N7X3lUKDqvMVN8wf8g9G8e0NaXy5kKE
cWLTaRodOyIabqxPZf2uSjHwDQpeLza/YrauLJFjT+ljVNNC6KN8klU/S63knffn76ppVDGpSBEg
Hp+UxmwPUTl14ZGr3Uqrx/SuSu+pxiMojezXiCfXn8dtDDiXAXSN7Nc4+pLslb6pDVl4ihrIJRQ1
UAm5aO576WZehqzahfFOHJuMRwyFcCD12l879EPIgV+4EUYFUzt0AZ0Lo0InRhZyJUDE/jtDuagV
OhYBo3N8iZa2ETUZjtae5hb5HVzEaVHZjXUVtZp24fg6tUYFG2rmIcyV/qM12gGJyycqA16dtYc2
LH6Ypjwg0FfhwCvvHcTb/vz24YBQdd2E4U6EePTZtIFem15PuTfpExg/u3+oMEIoqQNcGOjEwUxJ
XTWFoPIMjWP+nh++Vzn1IMB8UsA0MF+CYdgiIXg4v+hnnZXjUO23MebT5sMYroIEuIE+vwegX1tA
bCr3tVmbD3qLY4afoikWYfu7MPuqXNVWHDwVfQX9y6RX28JsovjXgoZErmhZGEijYrur4eM7pl4k
mmqPrG94r2P8jK1v57/6pZpvsxpwFtntuAQG6++QdaNJoQ7DnalVYHUhe2kPk5sBtso1ZMCKrEZT
rkPDhARqCL7AZyI6LKJokUOX/RIOdrhFA2XcpSYQzU6E2U2nVJ3nJO4hKpJ6yQyjW0itCNdPgIIe
4EQ0Q/qpXPttaAIWTnBGMUS07KO43Zyf3lNrk1scxTs6h/QpjtamJWvZjBZrE5jwmxyaNycsvxhC
QbCzWGOtUfwb246Ym2CP8j0NoaPxzHDMpQjG3IPROtecbns92fVNfiF4/dxWM6iV0tgiNqFM5x4N
YwxJiJKmi8a3mtyXZVSBGXTQaXuiCX0DIGXZmjoeO/mFlOnYIYB22jwuVVpmlOT6OCBzy0zCEDap
iaDRiG0OGjVOZSj3EF3UdA1mhhxHmpm/bpJOrlI0G2hu5xzkEiMlE5S/GffKTqitstEaI1/6AENZ
cOWWficdbDf+bmrwdPsBKGBiT8HKbTQcZCGTrwLNf9QTA/m5yUTlu4kNLKDRy1/HPM+qScsfcD60
OywD4HgOvdzA6OL3s8lchnUTr230+p6lMC99ilNnuoXwEKqwlBnELLH0cf9GKs5OeYLcutq8jbQj
F2OvbhOt6S6srFNn0YdxjgOjruxQ0nf73HPMmVBIvWGJ4sX6/HY5FdpYwiZb1em3Wce+aKrUy0Ji
o+7RdMIp3swXJOMvRQIxPazHC6Szk4NRryRnQWTqU9hrVRxGecpeUUILjY1i2nZGuQEBCpa6iS5M
36mDwKLsz20BZe9T8JuOo7BiUFReFVf3em3jL+iPL9iQ/WgiMAuhdWEmtVPrYu55k8ACIUAl9vd1
MdVlyvwSp8UDupjRpGt4iFf9TqcWvyqEEqLGIGehOlc8RKofemMAqQHJWdTFZ70+tzDGJxtKEPQM
PzCmC/Nx8vE4ECkjUb91jw9GTHprJQkJc3pZ/hBu8Bzq3WMqwJGcX1Enx7FxkSKitGbK3O/TUHfK
GJbg8Twy0ZJqDsaCo9Kvira6cJGeClspTgHaUOdf7KN9KHoXBgfYS1SGPS2sgbj2+X1VmPCltS+I
hh2y1L1QqDi1gD8MeRywxpOBb56pZrNK5BY1gx94UgFut/ZV0V3IOcSp9UtGSpOM8JFc+CgvambO
/zTYGceMPn5rwvJnH7mYOqSas6R8i/dbqURo5aj5OpIz10DRZmRmBejP7eoXxK3CF186tdfqMBZg
tcEzCpvqEeOQYuXkWCmjQ+VsBrt3nh2TUxNNSoysML0fUISZS5uF/lPtdegs6EgOpfotLtpboDjl
GhL8j8jpsMcaRbTGSFd/LAFdc9nr5oXVdGoW3JmpS4mDdXvcgE3TssbuoyTywwZwaiZt0ajGCyqb
V9RM8XUZ+wsDnvrEMzMLoIxNsfV42stYC0ZJMORFOPuBi2urcoNTCEqagY/qZD1j0s9vmF/YiaMK
L4gZnRdku5BmHn3pAO9tuqRp5lnZ5C7DvrUejVDrljlquldhkabPJQKdeCGAnPxFF3BCvHuzdmrW
DZC+rdLjJHNhGk7MO8HGTIF2IQZ+Snlda3RwYRCpl7iBsQ6r0brJ0dP2xrioX3BgnFCPCr9fmIgT
RUxQCVR95lMbOyL996MjGMypxIWao2PygbLOxpUAUsWm9ivUNm1LLFgpICfNdI1VI4aJ9GRgXqDx
ff5BxIkzbOaFA8fAt4lG29GDqEAjrKyJMnjLsaA1MvMaIpFO92Crc/OKmbF3mCCaV1CsapRpKCJr
Cu6/C3T5urte9OpmxAjya2gQeGPFpn4lLM63Yc+SgjGFIcvgmlsg+T8QnltwZHdrw4pDTBgVY1Up
eeOFlrTXQ9jaKye40otEPOJPOnxh20JCQ+90egmd1t2nqv2KIWhyITE/9f50wOCg23OH/rhwRLkt
RuBZ8P5pMjyGwNK8wRqilwht4835uT41FMBrsAaw0bk2jm5Nmk5SInaTeS46hqtSOjObbyiTvRum
wcv5sX59t+OdNld/Bdkr1+Bx+p8rVtr2WURy0Jk+mok0jCF7TYa29ZGPXeV2ql1pherfNYPe3+q6
EtzrjeLilpmW2zJXq7+j+v83HL7kGUFmxub/XymB1Vvz9h8I8UXNePuW/fiv/7wtoAr8x/KtKtIo
p4L295/NCD8OiPlH/6njYJtIMlC1ATNFdkQ8znH+P+p8OAjrVHSxIzaAdtD0+V+9U2H9gwYvBSeM
1AQdX4uf+h/9U/EP/irFGsJhEy0Hsvc/UOfjxuDI+rjiQOix2mjLcJFDe7DnYsCHZN+erTFxVIgh
VpCIwkGgiL4CzC3putJlHtZNV4JcB2QYWjtfB764y/XcdZZ4a2PhR8NlNtSchixZFyaEFU+B70+h
BX5UpkLjEPV7Rqn8evRDulkYqN7SHTR2jdFqJCZ6LF/T0hKzHiZC4X2coiyepFATuGmcazf0MZKo
nfK1VCea3ZjVRLAZckTBIZIYbzmyVbeZmyFEXOQB4vxtoTvlVk9RtAE3ocw/IvwsWyZxBOZZNu5z
SzUCkc1ShUXZ1M7wwKHuPmeRNjxAKxA7pNfR9RYwHwA763lS7AsIes7ecu36vXZU7ZDmWRKg0p0r
Sw1BomhZQiO4Q1ZftGizubxG6Rpon+t6UHkq8e5BJYV9s3XqGUWhtJ7oQvE09Q5kW1GgJipUbCms
rNZuA13y/qUd+M+xxUm6lDIq0Y914xofVsAa73FFOWaBUZp+iAhfX4UvEWsfRMVfA3hZXGUAxN/G
gJ8DFcMDmFrP0/Ypo6ki0A/QZTBwb/FrQDEN9YsHnKYY00lE+ZrGSESgFWhOMDl6VdxaRpRd5aEd
3opEia+dztcWVR8NNzEMrh0KaMkuj3DJWIDtZD6hB8QgfYZMsVasa37n7w+K7AxeIdjduM86sh4p
ggntcMcnreuvuKth0dyX/qithkSPs5Vap0l0r2ToQC+KEa8G1hJ8w4VTA7dZmjhVUJeJFZ4xRCoB
D9cRb1rQpXYALKHJUHstkyxUXyr4wWKTZpNSLLp++hn6uGcv1C53n0H+PTRTbW5GslZjieK9j6dt
Hd/bHY5jKHdLZVlqmX7Iqeu9IhQ3r9qMhZ4MKAFscGbgX5p8nV9t+NQRT8IiamaZ+9Dq+f9207Ea
9Go2HIFAbIu1O5qCJoDWGjepbTfI7gc1i0/R03Dldzpbz+7L5p3uD9ZAagMxFZkFNqHtDnzgouS6
WDh4aFkLLBLycZ/HbhItEyzrMuRpTdYbErLudVHSiaNw54udgvquwIFV8NzR1EbAifB+QwYkQOQ/
7zNWjK+19fsA7yRY55PCt+vmdTK6Q/nazp+IrFfsMrMtXx2t5h9r8HvZAlV117aRR3AvkHArDa18
RUfSf/61hCPFZn5hjl7hGqLdzs6orz5MxodetEzJLzb/QOHyLpv04soI4zzZzP3DZ5r9TFxTlEIs
S1zSqlVrq8VVms98519bok3LaGtFWKFCYWn52IBId5EWydfJripPmiUEW6u1tIPRF/6zEqtIHJV1
jO9eLIMMHgtGHwsLeeP1hHDfNg1NPNP6KON11MjYRTUYrYWEIsF+UFUWmCLY5HXSMT8UyrVDh0j8
dlQnThCQEGJnh4V73QOnup6kxSck3OdfKEothgQID8FZtnaNmEMsu8BeKZQkOU/Jb1ZYaNmeBedi
o6axe23KQVkJnIUrmPgJ7yvod/SbqR7bcI2mMztMrxCJWEyCEyvTiz58gEyPCTxE6XU0wuxEd2t4
mGPhnZMnCpbvWsq/Y1i0npKkIzhvODJU1dcOUFlbZjAzhoeShR4tkH2Tr4nqSw9Cd7BFQkw/2II1
byVp72/QAKymx9oF2e0NLUekmHhhqIOsKKgufChkvLSDr05TuQ8K2xzWIs/SEBnhONrGKoaPraHD
I+p6vlIa+dDyIHBXa8odrCkfIaUO762Jz1rVqfmmkjdHyyHXtINsAXbE5tjjmF1lKIBl6NclGw3N
inWRs0p7MklrkVlSu40KVztkmcbzxFkZ+Ch9zCvH1uDLYuBe8c/rgV+/BwnwpSg0Wd30fQ7oXLvP
VWRq8ZVBLuXhr63Kza81b+gGP6Q2vPNSl/P6b6lT3bZR5z5TcIXpAS6QIbpekw18STMZNhg8cr5V
NYjGNBTzenRHzDMIG91nBZsV/59HGpSdCOFHu2cpEelV7S52aoln9S97BAQhtTsDL8818EE3XrY9
04uuAxY4/F7WOcYz4rkDdHBpVuHm18laFCGFyR4pymcNsbT8GZrrmLzgZsI5gTQlD6oBCt4aYWO+
wexx13Ers3sNtMzSCfL3PBzcXQUzgsUv1fly9gNOYNRptNt+MjnIUuKHFm0f0G2LIQxzLfyij+Ho
cfyIDO+OoCWEmO1tCm1pFZN7leV1g8Oe7Q9wROvITe+nOP0Rq1FqAzpplOCZqxSiCcx4PhEyF/jK
zD4kBXuyWoUcMajW9ShyLoWsrPciz56LQKv2rk83vF+MTj8Qh+BXBWR9V7jzRVRbOb4KFK6uuGOc
Oy2HW8re7cQGLlWE6ofW3ALBKa7qFp+VDsPpp8iW4JXG3P8mMZZU9EJe16qLxjs8KNWO2QOLNkOX
sIdMMe7qsC2v7NitMv9ODQ0cDFyYqZjtAUeRG8Wy3bvS6BbgVx983TDVl9FKkQVG7CGz/B2GHRmn
KgrngjwbUwUVAcNSLbMV+TcmXDObAAasNOJlWeiZp6ESi86DUWJ/YSRik+Q6ZEc7mjZqO/R7E0PM
ZKnY/djB0C7DcTNa5Oqey7KkAF+32A3pduheNcKYvjhDY+/r2OWaiwaAzYgxIh3Ua08GFe4bBXvp
L9GUOHvMlFi9mkFQEjrFOgB1Gy5UCEiYutv4bwwd7i1gycWiRijhLTWK+Gm0syekE2V6jXaMcS8T
cDJKU/cOTquVu3E60f2sxwr9GQfhmrp3kftgka2laUcrpxqrzajErkdTp1uNQ5OtkY9C/MhA/gO5
yTq+caowHm+YL+s9bpx8AxfC5x4HyhxE/RN1+nKTRHYFDaP/1vm4N0Wx/T2Qw/gQmmOOsrLUN2KG
AeuNWd3XKtNqubm1Nods+Ctu9QNCFv5C6+v6xonC6T4DaYSiRpttilExtr7b2delGxnrQNYH6bZK
vKgsIqN1ncnipsGna5UkGfFJH5brgLhh32aVttfrSvFMiHG7xG2N60JgH8Ok5esukebjYMFbRrPU
WSsuukcxJxZq+FlyZ8gYEzRnr2AC9IVLYCTk6/INMGdrl1ZivA8KjEoxFPN0hV6YM98QYkSgdcBL
x8MEJ8REZ1Rea0zPV3FZuTdTbN5D9NdXTZ6rD0kVY9ZD7fNJR7AIE88Sao7igGJY9MSu35sOgNbK
R41p3wzQ6uOoKb7GhO+Ed22GzH6c6clBr3zHs3uh4Aor1SU3r71KHGPT2ua4iWEp73q4SW9Kkn0d
FInCqWan2bKrqnqj2CybxWj36lwsaLeQwzF1cRK55PDHbcTEQdgPwmaHodB7GVLi0RsN0eRSTefT
StuNeEe9oUeGx4pf1MNXIuI10XVFJBip+WpM1GTdIEd88CUnCif/bOVaYHOsRLrtqfUgtlmInHat
j3Qd+1Trr8MWMaZFKdoYe63acirmrjHVh65PUjjWOBONs5fDNMQP8NVApGpxZqSePdVd8M7hH2zC
WJcrJDjKla90mLkF8HGqBWx7fwu2W+FgApVEG7Ltn5Wk1h2uPV9HZLjVwlVVNmQgITYnVlXcgH2J
VvRL++eSyttuskbA2vRCN7CBpnUbwvF1Yxu3dT1Vn/pgcFjiNBANZR+Zc+DHQQo19C865MF1ILPb
sGvqFyV026usclCpyesll5f/mCGj+tXta9SAW3KXZp9IOUYv8A1bdZclltvsFZQx9dbj1HI3gGRa
2a9jTSFyCkjc/C8+UsdEswi2Q4iPCufVlymHuh/D8sWstx8xHEXxFvXdLTqbBc0vPTWwKArwKeoR
SzPVVrw6Ycatq7eIYy4d5JeAyve+mV1JteL3k4KQa6WaWYPzbaW71Rr1V5eiHyAMIlmksBdWZ3A3
RbJMx72qTcPDqPcaEEqXKjK613chQgXlhRLkcX2f1BnShgM0BOg5afT85x9S5zb006jEcNRDPiut
VllRiOFlMqa2/mrgFyc3BhRwZKxzM4XF3idcvh9KDnd/Z+kfFew/lYt4AoAbuMkZADh4iqPaVB9a
8Or1JvBMWPbBws/rIFq1uOZBt1ZqPGWbwC+3kYjC4ApxtClfl6hk3wZ5A65QbbVbo0iIKs8/1Ylp
AeMhQB3DrvzcX8Gzxy/C2ECPQyH0kzjwBWsA+cSkHcnxsol0Ip82mwiOlC4oX8+P/glTxmTMEJP5
P0LwT/zDfLQTuF0TczKmpEKxJkdkWGvpZDEfJBxNhSgaUd9DYvvKTpvDb2DZRnzVGbLUvxgWsiUT
ZOcmCL1mzqBLGeTxz9o3yWFywUF74YHnWu3vFRiEOaligtyC1qQd96M6N4hQfXOAffodSjMQ3pAL
DK0EY/cKx2UJTBYxIWuo5VtmJOODbKhVYBhMBaAYqocslxcwJp/q/fRZiYEMrBkMm9rucXVZMaUy
tcQNdCYVwkZLsYaHhpLUc02Jp0bga05/e12v32lC40HekV/kfVGloC64kpd1Xc45GDN7fqrEMTJl
fjDLAHlpOaDBgK/+vuPsTi0hrMrQK62ACDUoyL3ahduDP0F+MsIS+bEMU8fYjQVh62oQRZ3sO0Pv
HlqjQyYs7Hr3WVVHsmXjV1ysNaSxSkQSRT+T8D0KamJuv5hj+LnWk7sqO1vBEJLQ1K6G9gaPteb9
76Q0yvrhoZ3mKkA+lsMDHnx4EnYxSkZzHIcALIpHCCM4iIXB9SEDOj8d+nEPhOmAuwBtjLqBMZPe
f5+OUFNkNHa2gpS1yRmIpWQe7p12TnXygafn4HevR93plMdcnyieYMrGY41ROz0OrsVsBUIjOzEn
JCcxQuN/Mln8OtjpGKx/lYeEXs4fGwb4cN32eBZ7BfbIGXp+ZResgw7J0WnMGN3UcYReWcnYsUJI
CN5/vez/V6IvVaIBU/Ld/+9K9M0be+otZzo/1KD//qF/1aBVzuEZdE+xGZjav2rQtvsP+uAwYCGJ
zIhzqsP/tNzCIIZ6NT0W15hBJByl/ypB2/+gqw3Qh5K2YdOX/aMS9Lxnfzv+ZrD2zFIHGghg5bi/
kqtIw2ZhMnl2oJnTwu+M/Bpm0fiUoZKP5I55SZB3vhSPBrSF7dA75ck/Y5sbIlssLazRGwaAF6rS
oTJnXbyb5+b+0ShIw8wqCpxYgAKPeqYNnBEqAuHgUa6KcFIY5H1S4Mka2Ua5VpWeYLgGbEmgrzzU
vT08fVgDd38P9DE0MN3jXuUMb6CFBCmXCIW5na+dj9FJOzo4uNiNh0Y5lYMBxuSGujiinFD28IwP
q/2AXky9RZEnI+z1hV8vqjKiZ1/D93ksIMdSy/IdVDV7PMawKkAcy5n6ZDPqCX+XugqVdZHOldih
RKaSQkZN0oT4y/gTjFvyIGInWU0IY3khdlhYe1hyD5ZcfkXXctxy23G5lIE2gr2TdNkWQH8nTyVe
P8AOL2+rHvoDorvDXUNMse+tunxzsixSURzqxp8hftabLk+757TFIaSOh/zax2t1iUYcTm59oefX
oa8CxI7G8lULVH6wHyL3upaDvgYb4j+Q1GXNqqvpcOyYKo61QFP5WWpShtjiOs9rqnaNijJCaQcq
1c7KHorwi4lGEABBF7ozemZzxT6q7ou0Q9O+m+WC4sZ2yCDgqE5iiIDEUR4RflTtk1aX93XW+HvI
ocOWulW6kxBe15poumfK792zjCfrka+jr+Fm6utcN1Myq0H+NRY9+8Gm7x71+YiFN6VpfFj4MpLO
n2fNQs/2f7N3XstxI9m6fiJ0wCXMbaE8nUhJFMUbBGUIn0h4JJ7+fCjNPrtFdUjRc71jImZ6ZlqN
gsnMtf71m6nFh64HCPbIrDk2TapfJ5zaPpotf0SbbffJwyromprMPeEeZ30YyoV5eT/J67kGzKwq
xupb8tDcfONW+EiRW72YjGRKtesU5dskRxqtxi4elJfiu2QlWMbYdfvVjfmvSYFUnSRWWLBHY0bT
I92hIeOB5Uz0pAa9HcpTHfByta+m7TzkwN+dg9UIUQRdeVJdwNRzEQUOp8Z8MKy4eEgQk++9IG1u
XaS4URkm4/fCxO1eYvkIi9M02TSs+hlMY3yEeL/chM3IP8pJ9UER67OxZu44nAx1GxfrYjcacWck
5oi5APfiuXm46cOUxhRjq2ozpnL8bhWZPhAI594lLm8iRsa8caXS28ogCWCL7THPtUjUi1+CFOH3
n+fbfjYyiclXHD94gKlfkUEtN3JK9Uebke5BYoRHWE5T7Mlu6r+ZOTg1KSbTNl1dxSyDZ9slvEfS
8XjU6ydaynn8rski2i84boFML7wJF/z6AGCjX8kQYGST+PG57IrPk9EN5zRrq7skeDWHEEw1MyoP
HCCubGLixDO2t82aojQ8JjbfJuZfRXaw8efbuuSokpE5fu9dX92qXPBRzvYYzSkvyvONfh83rrpT
lePehf0k7gYNjiyzjjGB8Opn7NP4Wn2MWls7rp8dPI2ucpyB38+BDshzzgO8QykQX5IAL0qICtqg
mQ2L7eXmgpRFwKDEeJi1kv12zvLlBr5w90lBCHvQjBGCDbTgMrJIEz7PZV5F3mRmRxBtHwg0nrMD
fp3tV+htpC8Tnjr4DAiChnxUCjC8axm/eLbT3PYeFqP2J2jAVuF9Hms59V+zdnA/Z3iDFcmRpFLp
IvhfDLlCuxPVXkMbep4SZ3AfcAfFJ9Kd9UcLe9qo9oZUbiwxI2BvFm/PdyjMTQ89nJDSuWdrGuTt
UAN04VEXnl2jeNebnXFfm+WDIYZbt1IV2Lov7pcWVqPwZ+e2Fcn7WMS3FW5bWxO26TGxl/QE1vKx
E661I1Zj2A2u/pIF1bBzx+FbkdrVyZDJVz246SldUCZIa1DXNTkeu1KQ0Q5Vr/9m4XwIUNZdzX0T
7/G9sPCNLcKtpYnELX2RIKdLslt3wbzSCNWooxZDSy8HgSpAWLKykQtjzbg5MffAL8OY3QhnL7Gp
sgJ2bFWWr4la+gAWuPSx93Z1RKDgg5Z+trMrI7zK8ZG+gSw+4Z3GgsV81LrKNI4pA43raYHgHdnW
SB6vNMZj5WNxqXon2NUTEe/KCViWcjXbNpHM20ZlXk0iC4/E576nIQv3tKHdtSVDp9zZPPuvnZom
LxIQpBh6kXsVQ4HpxyOmkv7es6ZniZP99dDZZSRtc8BNILTg64akJIrYI3847r46ZIkfEpFw5nGA
B3s8DRk4Eme5y6XXPCAUsjZWX3R79MMpWR7MRzHUnp8DMWI14BTzlZxXk6uyKD7jl1X7kTd7+hBm
YzZFaKuCbSgCdI7gFlSITnNPdRbs3UE4PmPyxja3mk0EW95C2d1Gsa5u3LJTV9MS48Bsm/YJ9V63
ddKUVdXtkgT1q4T6t0Zui7Py2pkRs5NH7eqiixziOJVbZzTqs9V6y4sqTQHvs1o+KFA9jGG78Dgv
IjxVQ6zfZYWzbMd4aM4F0VIRGBO+Y14xbsopKXZMVd17v4PsXDO0HYgBw5PTVMG+MUbY/gwMNpNw
CKoLnfzJ9xImt6aeSCcDpB7C0dgTKlYznK7uS4ts9o6YglOWOTO59+O4TYwkfMTv3TqUGV+859Tp
KRhnslam2L2p4aBmm2IyHqp+Dgg0X/SZxCzMFukacdxuvLb67ibNLcCbfx3OOLBELu1hsilRMCMX
TYsb1S3WScH7J3E59dqrcomdzwMxLy75YtOKEJNyeZXqpAii3MrN7wpPu5LcPenNW5Oh4mlpmjBS
ldEeBjJWP0/lkGVQErP82u2T7mvl5J55Y3UuKAR+z0UuPttrxsSEmx1mjrVED2nMzLH8VIxf6twi
07yc1rpANfeYv5VbD7OEeheQMXVFkBoOEnhk5j6fX5WecHJpr8Omq128HqCwks8lMqwySQeM8qwW
d9omC35Jpfpiq8DoolYBG/JuzM2lRMpzh3MIhR/G+Z28Du1YsDkzeg6yeAKynCBz7U3QyQSX+0C/
wugKULIY8YOC/84aKCgT/NhU8TYRAwVRmlVRkypxt2CE/GDUSn0Ox8xJ9wOBNZhdokmIKoq8lMDD
WX2Z1YDOIkX2h/0spzMGHc35R/HVZDbjPkt33xRREsHWFin3Z1Urr3HW2t5RhnrvZ0J2OkxgmwaL
ZaKttnlqlyco5PK6xIP46JrdBBgHsty3OQ15pWxcX1PRcbiHVW08SDDyx8x2krukotKQwlO3yXL5
FWHz5JAElm3iplk35aXSrz0pFpsM+kd5CpvGesc2KL85yoOPZSTw7jrKxLOXrMhQBZmC9HKlD/Tm
w2Oambw7qzECGZlVqw9J5ekrk6TdXTqM0zZZnQlriq3POB5UUafX8hcfq89+P5cYY3MLUAyB6qpZ
vwaa6fe8xPVO5lm4sbIJb3UtYngBzMxL7MuIw/19E2H9Uw9xwRgcH4CRHejnHgKotaiTxOiP8BSa
cwyZeC2HfRk1edPiDb+W904TbEdezDPjnRUGkjzsoRd/amisX2BF+hnQDrw2cFohf+YN9jPUTl0p
FOpHN6Pyh340iDvfY2KX9Liga5eCMGUKBORpgr8kGIDkncDytq+fk1jyYUri3zpn1FdyUs3TMLju
HfkE88eJinv/hwf3C1DFj4W/BRcsAK36xc8OHmHhj4bTHY3MITa3k957rVhoppWnd8bAV8dRxAdm
jXzx2Nbjf8M5dS7kXL/kirrZxxb+5vc/6tJy/tySkm3GKHT9UVilvJVIJxhY2iEI17GqnMZhcOms
7oxDc71Mxnho2yHdsjUvO+04HDzxQAWVK5pXKC4sU7THD/nkNmfMfQiziUX9jQwt/z7wEmw3eyJB
YqOtiRLuxZ90wrB6f+mmfcTIgBcQMZ1VxvTzhygGwwHZn9rjjA1pRFCbyneAW5rh3MzulOEREqaO
/zraejxe5geGZb8wuPyES7yD7IlyyRBTsh3wiLlhhuB+HhUWz9niFFemWTnPNq4DM6ZmSo5XuCkH
p9iziq3pMmrNZhZ0xVZyTEJiP0yLCR/JW9SrJfgaBeSyl7OjIbNQzbcNTiL1usPYxKg8jEnrvTeE
r1+rIDGxNpSuSxRoxx4Lek7dC4J5GgY2MKhu1Ow0y/QlScHftLjrF9KSjIDb6lqrz3Jp7iUOIuwp
GL5uAYObJ0JXYX6RZfredQq1s+dY3RbwB6+Z7lODWkAOuPuPj8liMPKEu1M+t85QeOe+XPzxuomn
hIeUZQlHUtfPO5EUKaM85cQlTsJOPmCeTcSM0blbbkjaj3VMdEjXOJhW+95SJifS67JtvKz/Q0xB
H0PgAr2N4gzcckShHdhXaG06fGydWXEaU9O3JryfLXGw3HEiQ3Ij2YRJ45gp5f2ZIAZDU+TTTpv4
69GIdIHbfTIxwY5wOxZRJwx82qtQ4R7R0rgFqau+6Hwo9m0GQWcYqa7MYuKLXHoailR6w2Oflc9+
S/+4zPCVgql0sm2rs5GmkmcXrqa652VZ2dAiNX5QAS0OjvvCGbMDw0k2PTIpy1Mvgvpl1kb94mqL
2tAubXvDsi32Th+07+hE4To2JjbiE02/V8ruk6zoZeaZCAhzZjfq195Opkym0qonbc9dyhkCTDkN
e2tJqhOZAHQt0nc21E7+feW0w6NpDfbOlnb9Iro2O2AFp6+URfe8beXCCdDXVkdUHYBS05Tqtvcz
TIGJoqtf+lgiDQh6OqPYdaE01GJhjXTmQLrSbPF/9ubSfL2waYJqYVJCd7gRmbsc4cY150Y1oHI2
0o7NHK5HaFqxXQrtAwBVdvOEKQdkzAmYhdia8DqxVHvOtC+vPdLYD6hf9EGaNqP0QI6PiHJo7yed
HYIVAUIzo26rAnzIz2iTkccsrwGrdNllwaI+F171bpx99aUfetptUyR3loSVUDH3ipjHiUgaa+G8
/urZDQGxAqTMbVSjQLnWzlRCt2Cpzuv+bhbFtFWAJc9wrQi/aqscY2nUI7thzEBG1uY1m00a+HR2
m3sTZilRDDmlyOUsVnIlzYH1aAIkAz5Vil5wHQezZIBV7q709dWSEDUyj6Brl88Qv1YKiUQ25nEe
DEIBEhAPp9PN/QXxkQ6fD65oZeSRZ7Ah3KE8EWGQHUnehauG4uZ6iD2kgis8YCQGjwGDEB9KBAv+
AuQtGXkuhQIQmtL0lZBtfbOw3GQ064RiZFqDpIIE9AruRvHQKMS4GwrgcA3+EXgqENzRDGQdpBBw
FmzFzPI0k2+zQUEG1ylZWILI+4Dg4pXblhSmiNRg1DtiEYEzAO6mnYSUFuEJK8i0IMyFgsdsAb6Q
96A+ABEkSqJ5WhwXoEz0U/MV01p715m9/igxYd/EdluejBVcwVuNbY2OPj5fkBq8NU0YnwQLRXLJ
+CdVNmBPs7DFORaXv+A3l0NyXueqsk7dExzU79D21nLZN3h9ZUWx1HRIfX98mhnQJdyc8gRBKX4w
rVJeQ7IptpglBddB3zVPtUWZDgcOTA0jCXk9YW50x0iEfSsxezZ3g5kXdL/6eU4odphNQ/+DEbCH
kMcjTEXTfjVJtMJguiCau6N92nUe5TkBx+H1+j037boNY6HVXZUd7JUozHxq3qLlj3OI6qsMYeeH
dEW9qUvWU4AG7dkK+CTWwfK3oYnrl9SKkzt/IFXcatfvBxt96NvgkKXH7cQr+nUpb4MQhJTcgeKh
Ip95v7gckx7C5A+Xs8HqgYAHGFB3Pls+uBMg6mgI985PDMFRMUHAbkLKkEYX9oep1WMUViTueDWV
sEs7zJAytz5AAkAQPvAimcyWJ12a8prEM3ktbIpYyNT1LqU8/Nwhv1f7dqkpzmG97TD5HR/1RJms
CvA5sy7h4FSM42L2sSdyUtRnzJziM/iFF10gwbFf2Y2EjZwTmU7bfKb87NhNVESbU0COmflC6pni
pKfZqVjYOJw7oKB1yaLQ5lg/w1QEoJ7AjJ0splXoKZwd7HehX3Vqx2HPx3PZZmefpwFypK/a2k0+
0dVrBV29WvuJbgaFauH6toA2H5VP1W4QvqyjsRt5mCbbWzqyjorQ4dTyRkWP5/CtGWb8ME/gZXY5
V9lJuqI5T6oERFy3SqzD7F1bOMUdmXLE0HmZAPUiacppQs6HFMiENdmCTmMPpG8wEYK82PjDd1/G
86Hnp28kBZ4TZSFNiCpr9YXgEkqOplvKUw5lf5OpDMoeUYfjKHhqi284JyKeWSqwkfAPLE26oXFq
nqhKcnczzJD2N/jWh9Qtg8huJ+KRrM3UUE7UdUwFqUe9HQdeuA5wcipsIPXLf70sTF3lHDGGNbRf
IUUZD4pD5SSXfn4H5UjvqxR2KANcFnRGVZn4gk0G1Uty5yofsd/CSPNGeQsd2eRr4gqL18Fdam+X
djSwF6DY7/DxJ2/tYVqrAD03tGTKXoYDQAJ3PJ38MsflPHA/L22SbmGY8kUAqOwG4XOxoh6Ccx/3
/1Hc/9+o8o+jSlJx/taT/CKauSFv4+VrOnTf+777eV55+ZP/k30a/hXaASoaX4B2WWbIBO8/mhnf
+UuYniMEqlNGhcKhUfjPwNK1L1NJzHBJOV1dtukR/if81PrLdlZFN02sxy7EAPRfaGbeKmYQ5uBM
iBWQxbnAr3vTFIeOJr5CGeoYZOVrSql/IP8h3hA+/Sep5z9dCU6I65hI3PCfeXOlUuKcuparx8Am
5oi8lWcl63lDuvAQ/e09/NO48E1/td4T18DiCOMZLK3XX/K3YSGR6hDVVKHwji6GKB7Mu26scoio
y+O/vhBAAv7OgsuZXOvnC41+SevSLuqoWc9FWbzCS37N+c//5jICXgRuFL8OPyHbYcgqZkVPCtE5
DBguklVeRsWc/RePjm8V8gVWlYzQ33JSEmVWLhFEiqDaqr2ezYHyAxXSdQtp6Pc35f36kuA0re7x
oYNu7K0Vgj9WzNDCSR3TaSqYy+kHncyPpFc9Xhg4v7/YW7iFLyJAV+l5eJoCYLw14TQsUbM2a3UE
agTk4yg55kEDfd3IXswAtCojXm9jacIlf3/hf/joMQjCujK8aI3fLi/Ij3TDoJfwrrL6/QBteyNC
o0DOwV/9/lJvmQCXewQSYVdAuM2q/vljXIZ80DjFKmwdobFUzEl3uQ0p8vdX+ccb+ttVVmzjb2tr
ZViMBkO9oxHOBCW28+NYTfIs2//u0f3tSm/2iwnZU81AnA+kHPTWm/OXBSYTzJ4/Lq9fZIP8ahzL
oNmFfuhi8Lt+q3+7qTquRFDVqkKoatcw2Eej2GjF2b64ld6FjN23Vtha+wbmydFs53qbl05ILePK
M7wIfJEm+g/yXTHXbhnEfb3AyBfd0poHDYW4eNUIIU/JYo03yu9iuAkLWg87BGOqFX+LTuNqR5tv
Mx4nGMpHyHiv29D+VPh2fRJxHj+PFQXKVM3iGPvwq2stw8OU8z0X/kzELPIaBtyAbiCYDbVl38Na
H4pS7tBPy/dkqrlngp+mr03MLm/1Hr+ddKp7nbv11RR0Yx6lfpDWO+2W5pecRDs86/g9Bsrelyrm
pouxV/s6TBRawqXe9tgl45DgxHG+sYYyJFDD6cODR+bdvjGZhuUNiLrRKiOqTO5uqdi4KhJZIsgJ
NgQKNpc0yWADehwBEqhkj+9C3UdjaDlnF2L2Aa1OfWWZPRYKFeVOgDgy8kvT/pSko7iaEyt/ToK6
fPQmEKWmQ/XXeJX9KebeVwka2Iiq3GHhN43IoFJfhX3kOJq1Pnsu/axBL/cIr19cUXRX9/AD++eY
R0PUWaPuvCF/NRGCRAORP58IrXyduyl+33tLDRd8/fUdyjBdrjOGlnIzYW2HZUqqKxRDrNXdEzt6
H0ENyQ5jUjowybxsjWkd5DlLYJ1uXChot4mjwrvcS+SrR5z0rUXs8sEbSlx3bGMCrb989mVHyC6p
rsF16vHIioyHgL0TCcFuqmEFq+RDsKwixcTPiueQPL4NVOF6S3otRDbmhfVCGGPrlYeMKaG6scCV
wq2XxuNTGivorAws4crJehVCeSAG1ySYLJ8Csm4+MN2pXmFQ1mfuUe+I+Io3cKCao5tb4WNNfsUH
h1TwPEICJsgQgx5TYAyYjqSlzYCKLc6cmA/ZvII+ngtBrLBKEMMkhYHtnQcTs2lZdq65GFD2OOIW
ggbpdtQaSVVOKn3EIjIZD0Mg85cQj4x9KFlHWLLD6cnCsTx0iCSom8PxaWmX4oAmrMdDy2jtbJ8r
Ryy7BfJOs2m7ZBo23lxYX5ZQdd9sVHsn11jVmuUkuo+j36vPSe6KK1+X7KEAYQI7AsM5Q0bLGAJO
GTLZgjch0qR4bpDUnueYOD1mV3aEDOGVBiSEt+M5Z36ItSfkVW8N3dGPpNAXbokbZUiclCHZc7yh
weHoGwgNi1LkdVuy2+P3+dgSSJeiF/kuVSiOsvBWQVnqLdfoLZ9Up8cD3PiVWzvwISxTIEl7yqD0
Yv/UGATedVZ5IEvyez+0/jbt5veysaEXjF9QXmTnSnrARLHyrjgK/ft0YFEybJ53QAjjzdi3sEcL
1jmuiOj0lF98Ciy1XBF3tK8W+vNkmVUfVVPRFaQnrtqfvuSjZleEl15CKpEoDu4cikrGdKz6YkCX
MI4KSUdHxvjSsrtVUz8erPXcVS73bVf5C0qz4C7AEvGlnEkqdcZVWw1Z5kPuxs55Hvii0LvEz6sk
OTJLXW9HPNl2oltYRlXQhNiIDgSKGG3ZwsZnz0kJNr+3vLYBUC5fhGCjbFv2D6QL/v2SEVlrt63e
xn4DGCacIbgncrIF/SNKhqgePsMhbJtDaVbDNke5G1X2UG+9iUu3AHPHjBQtxvzW9DXF9ErJUhJ8
1xHV50J0arPyzlHEBaaTE/ASKnXXNWtdXaMTLS3Fx0TnOWSbynJx4uLpoCcGS/AAWi67LiS1z30R
WN/Nid1qXL8RgW7gtoj77DYXyDNGjWuUP1FJbAyjF+Sgi33HoCUiJM2OhLPS1ft6jsbFqz9CJwrv
Fj+W29n028glQRtv5J6duzTRMSacBh9GdIZR4El5jpehuu8G9h4jYfeYQhZ9MVY887Ae9k6OQVgi
x+zWiW3zS2gN/RVQC/VoPdwFRVceO88cDyhVw0MVJsZN32Z3TuaMT0aed3d6TvubOF8+EeY5QV+B
hhZoVIzuYonjEmYLcHJT3RFqFL8ri89+QzgkA9jXOlkTVPrsI+v5sR3N5Gjjm02kd9VEiJWxndNw
IDgWkwOb+xdD1ANyMQ69i47UyNLykVhGeW4lO45ZBRCWTEutrqaALj82WfJ5sZ/hHezpvaZN4ZFy
z7ktoxFB/HDEb8dtD4DdGxsodtr0XZhLsO6SzSynyWv4RPKwimDnISWfGjMkedNfffzgeW/12CCf
KZWTVQxCm96EnjE1axqy/bGr7Oo8NU51rv3eVODL0BWcshu2g4XfTwkMNuNhe6Une64WDp+yZf+r
kJU8NKDZ2FwWOUGnbjZW6RmqukPYKvHcY3CGVlPLTewNmCVE1OKYq2wWgjPQr+Up8dZjUX1XAqKN
lSX+aQbDhmyow3ZFaoQJ4Dizr+tgte4gNLvv30nPh8qfu0TSMslIckxx0tZlcjpYI1Nfq3sOUCvB
KJrL91PuzPAJLQ+gieIasoPy9XiWZV5sM2V+cYPhqPIcAoF2QHMFdic2EvotG8d4L0Ru3FholiGj
+RXhQK6tD6xT29nUOdPioQz6o91gwjw38UuRimLn4wa4u5DASI+2njCOmW8HzmhmA0lrbqVrDwaS
LGe5ZbkmX5PSh/FRWJ0BBD2HlJaGccpmYQZ7P6nY3xAcs+knVCd0S+6Emgw7ga3iho+onuCLBlqM
/1YGE4ScnQElfCgYuWKv/3Mx2i1L4g6dWR5Bpthv7Gm8IbTF9HECpE7oKS1vNfZmUN4W6ooibBGn
k3GKKrKCnWKFf2rU3vLyL78HhACvZhz4f/Fx9xMi61E1l8e2sh4HEwyxYE+d/OxFlsNDrDnmft9i
/NIZhqv1oc2VLOpx3GrePAB3FFUClHgcG4owSbo7BxTHsZRpfWW4pLf+/nq/WsmtF/TF6kOFBfAv
xriypcBxkYezoTQTqmUiULZZJ0e1hcz90pMGtCs6fC09EUzvLsfORK61d0hRZe3h+xlRTBTtCzHF
42EmFf4Pjd2v/kj8PqxYYWGtvPdfmnK16o0CdyiOaVW552HsqtfaIR9zM/VTZ1abxKXYLsuShZTm
SIJHj1rTKvjFyqLQhkb5Qikjz4ENu0HbdJ4Yj0APLvUgrlxyeq9lm7cg+shF+nE12+iZiB+TNRrD
mWlcdy5q5PcEJrkvKMyhzYT82yEwLP8e7iQHcKxn7EyzLH++nIqIMvFUmZbC/pNRlrV2sX8f+/M1
Yp5IOgMCAPRCb71pE4SyDBLw8u7xaiW8s6s3/Yw92+S4T01GBiazdYhqsGj2ooXNSmzKvzWcD53V
LB3CK6+Ez/TN54nd6eThv5YdQ/rtgzCS+kq505+2gV8QC64CUEFGCdFDKKretKRDNoyxJ+vs6LkU
zx7e8yinvD5qYLGgqS6I4NY5zQMTsPHp9+vB/vUZU6LArghWr2hUU2+ura3CHdtywkGxm5KYER4c
KSOOw+dqoDTu6knou9DAI0S6+rEIdfNqKDHtej2KJOprmWbrftv2m6YcAgdKi6KcdJFRUn8zDIYy
9q2Jrbg/GTHm0z8Ql//Dq/+EV1vWyiL6jbQm+4qb+Iv8Car+8Yf+A1UH9l+IO9hzkc7g74aJ0v+H
qkPzLxetQEgikUCrhj7rf6Hq4C/UcogzUClian7Rsf0vVO3h64Q+hUaXRUMw3b+Aqt9614NsEanp
wn3DTsx1zbc+adiKQPgtO+tKMvhEFjYmVTYfWwFQAPlCYnJap5ow6bxA0UvJS+IIZJdUMcQNFZ5F
2ShtCyYqfvwzTrneQtjPD7XkD6siqHCsrUZ26Ej+9qT/AZF+c6TZnI/g0KujIhuHYNv4+UgLumEq
Mc9sryCBzA8XtyWxKgrRu5kMolaPlt9fkIP5542SS5I7tJ7Z4PrYOb1NrDCy0lHGUCdXnoeRTu8b
eVSOnC0H3LCTBhFEYzRHqzXhN2LH3szR4I6+eww9Np69SAghP8U++pnNMvo8FenF4Ch27+E0gkuS
g2MJljqEOGAhZVv9cnBjWV9hBIIVCpgOZ4RVxK23adpm9REgoZCZ5iRRphoe/jnlwlFkW4t46aWq
OyxtAi6FQxYyPIxt1qZDkKK6mTwDVMLjjVBc990w7PFV1TfaQ8HSIjNp2Pg5eluHUgjnJMTUy+o2
1AbgGBEeSgj/IHvgeAOoM68WFwggm1VtakFnWDaZ33FvRHA3n40U36vk4nc021mAHYqw1WcbufzC
kNhu0rs5rfhFF+sjip50/tgiicJWuTGgvdl5anVYBzKRuMVw2zf2nq899WQzPE7Pfdvx/SUdqkXD
Jv74YWklA2KntOdPKrBm49mxe57cD9MeTdtW416CPCgaie1biOmGAUbvMPJr1VDw6+wcS7JoXlbD
LIMI53Ql64Ao1q1cuakXPSh5eOIlZwt/HDQ9zzi0/HE4EDRUTebdY3HMP9rsGh5Spl3egucy6npK
UcWoo7uYVbXjOaJEF5nD28mMEhxjFrDj3uul5rWOa6ThFRZA+OMs6yvxNb5QIeHqvD+yya/CxgBb
yXBH8SMSxqebNJmWeyMwIZkDkM3HlREaQPPJLLJUWo1StUTOQIPh+ZO/rUe73KHlSLalaKyVyzzr
D7Ak+1tOH3qzKo9h0CyYKb8keS9utE68R2P08XgZVfnOcYrkxQYcOQIcu0GU2dJ/kUkxflKOiY+U
tfDJphMMy3EaUeOn+VrTV2Vc6LM9e1j/EIgcPhq4nPf3drZgBCZG7Eo2Y+vzeeHr4rV3Zj8LPDNF
YkjU+UPjWAv0wiBdHFAD17C/gtjy7jKHIuFV5xr7Kf6yyl8x0Z4fsgpl6w93tDrhG+mY1w8RnbP1
AV0ar6csjMbbGDGmBjDFF/yxFr9Wn3kyLC4/lyzKQtUYG3Wmobqni7A7YItvd8aCMcoxs5XtHQrm
3lcC9YXaxHNHvz9iaLHPY3t+x/CiOQ7pgiLWkaunmF8PXAWQDAMbi9UW7pAW8lz8cCUFD/jHYaJW
2O2HYlkM49EY/KW57u3WaN/pGV77vqQ9mT4uFW3kx8w1q+IhHnPIjlDMG8BQxzkt41pE/lDa0lPy
LGdzouwMw4sDHeziY1wG6PxcdpX0rBqkidHlQy5mgxeH/J517I3rouhbiA6beYLix2a+OskNBqot
BkKp9zSXwWDf5TFkFMhDVlF/vVhBpV5A8RiUFdc0iiSfj36ctPlza7UQCDdiQGTixEFffGrZIawU
Wc4i2ru6ktILqG2MGJOtMjHanV3gDbyB6Zmfu8bnnfdli09Yv2CeEAxxU3wXvrRtMCjd4OJUmaNt
31WcP0sDCwEO4CmWdlDBeq490zyltgNGgBsT+L5BLgEysAU+SpYEt9IxwycxDjEwrvXeJ+ACA5Gq
Hj4i5DN2sG5TPFYURhhDkp6cMozR6MVZsakynIMtx9Jim/qVOIL8eGseQN4YGTA6rebeBQCQOXMI
HUs2mfqkMGh77ISyI6cynw2gnk0vIZMUWvabLJ3m4GgVdvKl7GL/+4whCDKdVt4RuI6qum30rijb
+Z4I4+RZOKPcVRxSOEd0zgNDN/lsuWm1t6UJ3OQvFWHjvd++C/F3InimoDuxl6K8yVRSfrTzzt+E
ZtfvF6MHAhhnghZaKHUMndTdWC7VtQDh2A0wz+7Z1tUzbifp+9Et302+OeeHtuncfaNJrTepOw9j
Vmfvk84rP5Ji0yX7Fv+Ya3K6wH+LZjmXRljs0aDigkUk4EpMA73JRqf+wKGjnqSoVLrNl07ug8ys
P6Wetz5arEk2gSfwj/T8Yb5V3uxsEpCYbRL73WvW+niKwc8+2mvI0QTD8lYkne9uU1NIjRSAcmDb
tfYIIFvVh6Bs9DrlcmoM2WZ7nwjrPo9rdTDxp9223OMTBCvQJzRt3knSf407XfnDbdO78ftQpd7B
6JZiLwzsq8nUXALMcT3v1kj75ooNWx9xhdenybDC09IX0053bRv10GEjDMpy+HOd92HMxuWbiZvb
VRiEy1Ur2/BPIfBvYAXqE+J9+Nelx3fovX8uiZq6coK8hP409wo4Ra6w7oTFwcY1gIQRptRXMav8
+Pu66M2Q9HLV1foWaTax8IRP/XxVN15wOZpEeG6gFH1GscjGoPrVJeD313kzJr1cB4I/dmtUeyvr
4efrjGntDV2YxGcXnJw91WzZs1ePN3Fxlfz3F1tHvjxOC2bIW+cEizVsJBSB52A1QsM6zcXYC37A
xQri95f6tZAFI4HYSi1uYhr9dpDeJKGvjNn0zo6nrVu5stIEDncggT0uZJg8bf/19Sz6EIvPhHh7
DGR/fo5WULNsy0qclzmNH38cQZLE+SwScp2q4AvF4/39Nd+03rw7bm51uUfvzst7W6zrKnH7sO3d
M5xPqqsfbqBsqJzAcgZVBRbkT0VGNfLXJpj2/K8/UgaBguds4udvC/PNTdfSbcwZl53zMGRrpjfE
ttma/hRi+OtS4CpYteA/AqJCZ/Lzoy1je5Jx1nnnBOrkUWeQFf3gjwbv/3QVGsqA4FPgjF/wGq93
7EYY3MuFeeFlTJAgoP4Xn4kIYRbhMczLww7h53spGqbDCrnYGSdG/BAvVkqjxohgB6XDuu3VPC5/
aOl+3b/Y09nDuC28Zbjsz5eU2RjrCU+es1HH3pMF9ZTx7EgpMhAjspMwfu2N1/0/9s5rOW4k3bpP
hA54cwuUr2KRLBqJukGIMgASNuGRT38W2D1/9KjndP9zf+56QiPRFJD5mb3XXhmJf/90/vVkgZaM
ZIaEVxg7f3kjCIXMdNU4Ju57QC9xzTnZuyBrlEBj/fdf6j/8iDwcSJuowQGz/HpYejhr+VKliT50
VSSWAHlVx4a0sNcB+NrBzetT8/df9D/9fAR3+AjbHEZ8v8rERlTrVhq4xqlwkbFUJaqJQvfTPY3O
P77pv+KVeNUDphPEHdhe4Pl/fdPWtavOecK2tkNSKozSIQrK04tbM6r2WmPoZ3myUCbPE3Udu7+l
u44SB+eOIaRNc1GzsMRj8J1IDFCvvqrY//u52/xThuFfD15sJZa36qVQMBm/Ss2qzJlA4GHfNktG
2FEWI0IWs8Z9Sfwkj5oIKOv//pMw/vrurvmT1JWMItG5/ToHTArmJRDdeMR9jVp39i36hx5P53e/
XUk7aROvz7vIjKscCvmGEBdOkZUFEJ06UxZ7mQyAw6iSUKriL0n/68uB5QDKSXRqALr0jznmn2Q7
uoSZMfq89SWUuqvQHfHFSFjWE0FcQWuW+j+Ncf7ybCIqXN8GRjk8opjD//2dl0CqKfoXdRrtlfuK
h0eEi6x4TOd1nv73v/7/9MWYGxHkTKwt18EvXww1R0BqXrCcPgDDkIWDC14kuhxHb8BS/f0X+8tH
zU/mr+lTOnQcjrNf6qIy14ymi/Xl5MYrfTmBkAjuwkrpEv/+C5m/mN+QwnJcrsUDekau9F8ro4KA
5dkFFUsF0abdg04PN0Sa3/WEa5FR1J0bMTIJsRNsDOmUsviDLmy1zJLXa7CWkKmylfGtTTRL7Bux
1iiPFbauuYyymHpZUIhXSuwkc5rjD0RzX2G1Lv/bg9hdA1rZy3CvIf78tRTKKmgQXtl1J1Oxwp5Y
Gp3x8mT7RAfJ/Pe/tL+8/HwpngGbVQAjvb8sqDCBmv04Y3BokRNjGhD8/OQaBvBdZ7DT1fyP88P1
9vrzmoVrDakkrz5LAATIv35KlSotQ7aOfXLlbP8gq3M8tTbE84+BiOt1THWkKpyXep7Nf7gAzF8f
EXsVaSLWtPjK69KLUIB/k+PZBRoHpDbiZMC8KBU2dd8ljg+q8mCZEdFK/jt2xtzejDX75muQoMao
rBaal9lDvoVVL5abPpRMEVW+zmtk662NxdDy3x8+gbZ0O4Hf3cgevH7RKv6lKXMOAZIkNtW5b9WP
juiQGayPV6FxGeyXvjWa09guTRfir5gfnGll5Hcx++NzzuAICccHGNtP2ELfOboGLVE38vJxYtpw
bd1e28925j7Ui6Gpfe1V7JfHHhKF7gFIuDCW1quo85whCFO7bS59bsOR8ApSEjc1ITk00Co74ewz
Imw/zoApz0glfI5BZk7P7FsfgZJYSqyq6oLEeYXx0SiM71Pr5wzFNcH7Agx9HYaCA0gfxmXmvz1N
Imdza0aUqIYCgrKIHqYrqqTiT5UEifdRfI55zOQlKNa6Rja8a2lVOKCRqg4ERG4kq7R1aWcg+omv
zcC4QSI+IFQq6kueyLF/7ND/QAZuPN7u2iib/FYrFC2bdugNuWMjDPFbR2pM8kGd39AhAHNnDa6Y
8ApH/bDcarDvWmmso6ip4GPG4MZf5Ed3vjoYtUkORtjMqtYU9mVc0QZMNCBQ7LK8B4bnNrgwN8xB
mFz1aqVL++XiWtvfIxUGlHCIwiarOspZDNrTXGd8aZkrbq1ARzkgw7SwOvO+mkanvxmZlnabnMcl
faBfxadnLB7AARSE9nEc287LNxh3tEg1FUY5d41LcFTCE1RVI42E6U2Zd7GJIJiOv4P/AWCjqAE7
yEzLb4ZO7eeCHjZkPcuUEQHA3D4blQOW0M+g0635QK55hYw8P/xeBzCzB8uObY9RQ+qyhTthQcfI
GzMI8SXTtnr+GYD2fcCUi7L1YwRH/gDfjJXOxrMtTGh6cZrG227o0GX//lq5q2pPX701kwcB62tF
Vm3LcB6UuTEbKVtQbkVg5D3aiqh1HZ4i6a8epLRw+KTMbp2ZW6Ib3hEnT+NuRhv58PtqBhDg19ix
1kIisant/NpDaGqIdRLbMp4PG/JqDxhomcB/XH+eOzBkTJldeRfHYx8R5no2ix3Ofb07IzXiNS0b
jU1Dsdj8Ym3wa9ZOBGaSPXaV5BsxdGYnu6Ywu1ulDDl/GWbP0kCBeE6e3/yaYOo7Zy6MZ1eIyo4G
4FvLD19jk7FFL27aj4vRMAVOF2pji/dv8kruY9YAUPlTxhU8KzbbHJShdm95nyjMIW+GTrsGAYRF
NjZwVeIY3UbEEe6IU9F2TOuXAj497rdK+YwkELydSl2fGbUxIe99BmRqGMX0+43/f3vSf9iTrooa
brv/fU/6VA+E4Wy+5nX/9c+70j/+4h+70sD9zabwRPIRYOABP8C/+Yetx9Dt36hsmBPSkzIDWiuD
f9l6nN/oFleOHeUW5Tw1379Wpexefdb9q28F1B1Dj/9mVcpN/e8XOPxBmnpmQgZuDlNnYvzvdygz
06qPY6mdUdmMj7TNLA7s1jmWhUInxfmy0dVo3sAfIOSobbUFwhUc16n5hkyB6XnB33nmvEPNJnv/
gN54dEgyFxUSYUNE8ElShs7JLWmsg52TxhkjpcbOC6l/yB8m0+5ZVySA3lcNiEGsThR3NmbdssKU
bec6e1a7MJ/6CjhD05ish6ykvKKj6J4rK8BU6vX2ZsGI+V3XhnDxrRdRi59IKmXIm/+4BEt/E7Xr
7OXk2BUnzFDeQG0NJ8JF5HnxQESHaOjzPRisDLl+NV+WyfWOJf7erRCqP9ktrCVWimwW8lq5m4Rf
J9c0JRU6ryXeMGtuyhAhvpWGi14tZPi2+lZv7DhqeOUveusfisK8od4nL7gPjLsyZzUdzyVmTpjb
iQ/OI09zMFvSj3fI+sqIBwYSDsPyUCb5FGawppMcJgEfVnlWvQ1Fx9G8UykEyAFsCeEAw2w3m8lc
AcWhYIqcDgAxi6EniC5yMy3pa7AYJuNsxz3Otje+VUZtIkyXxHIsVh1fm3Yx9W1RQ1MLIqmlhn4e
q9hST1Vr4evdZlPta99IKWLpEAKg1dRuoDiCoF3VHetBpyYAQLN72Ye9Q10lrcqn5ALKv518ac0h
Vlo57UuT/pPV5rz32JJUYQbl+X4uq/6moWjswwV+W9pDXARaEvZJ5ly8vNVBEs1ZvtVyheOiHwlF
DsVg51dtYV+mgaqd54RaqWF13t7RjXPrkqgE889zQv6hzoNcNEKSqE5IW3u3fcNy7dxwZE1sPoKu
zkh/Djl9WzE9xn1e7itZ+15yb8H+Gacd1Y5Oj2Crpu1v8ADMxX1B2N/pT9q4uH6yJTIdKgZRG+XA
KF5nvDVnfAMuaKr5bqIFaOROdnE1REahG58Ik5gfp1kqQuMEquudmRmijnItmTckNgYxab0dIis4
t9prmjtZvjGVVy5h75bzXY7oyQ+rQH6nUljrPWnGN+YJWhNxksiGwAKk8LGDGv+qicU0orJZ9Hs1
Tu64K8hNiKNBpqg94QBXp0UY6YHZKRF4inyDaPKH5amNU9SbltbOn/KsCCCESdf6IlPb3BRJmdxD
WJT3LoQwdGBNg1TaqKY934B+p/TO2ZYIB6BbFOqQLVXzwFq+eg1mEASA5A0iVO2FhBwkiEZ7NIUg
+tonJYIuSWOo0vVeHiYsSzfEgfRUvaRZ8JGTfYl21uqX0BhTmEjsem7D6FUP0m+SvSftMDVG5z4Q
Y/IcF818xmJM7KXUEvU7a/v/LsT/jwuR2+OfLsT/lA63Xon81T+uRM//DWwf7k734/4yudz+uBF9
67e1j6M5RUzGOJ8/+ReY1/ltvZ1YyFgoB000Z//vRrTM33C+Yq1kdMxdZsHS/S/EQ87HtPLPLS2p
cDAL6aF9vg+mp7/MU4bMzJE5ZvVhRiAwbYM0t6aoqrJgn1ay2bmVyQqsSoT/GGQW62mT2eZ1cvE9
jUXqYx5A4UzgWGZ9crt0eahds3qilI+/BLZB/hcY9gZiqXIODWoUgse4oM+ZhoTXy+nIaFu5UTe9
NgvI3RabjItfaOk1N2qOvgLp7YlZWSG3EqiR4lBdJoMANjclHnYU1c+uHFhWe8Fi73Imj/epIeaH
PI3tSKvnUdvqksFXGy8VV5brVGKjWamZHse5w4deL+6diZ6+Yc9HltbACPE0YZw4BnNGoO1cyPEN
bJAXbGQZ9z/4KsYYtnYVAI8dWNvSkEg8Hp5b4IZbJR5zXLltlLt9nW8zbXIOmY7oYEseSPkz4wM/
OADmH9wK/MnWUFn8XbkOPpOcRJJPjSKYAh3A3H1i8QxQZtLzW5CjwoB9md5PQ1w9Y4iv7/uuhW/F
8ZI4G3swCYng9IImVZSFEUe6IWs9RNHgP84535d0G36Rwoi5NXV4CHNIJu9q9FAQJxLff4gL/Pnh
rFrd2MQBkV8bcoNqlP4l2BOF9r3BpJEbMnhwujRLL4Lhz6Hj97cbGbVcQBjIvUrTNVkjMHdzOtLe
ZE5VPxmG9B818n2umOZKOAI+DhecP1EZtyRJ1TlhXAufjgYD8DgPXn2ftxKKuVrNha4njBM6yymC
hDTYG3o7pzsoDW6tPRjWjkmmfJ+wzr21Q21+avTFpotXmA4jJ3GYO2ulvyXdsXdDH8HF49xA5FgW
O3gy2yx5nAkzTLbB3BKr6YyAoZB/QDQvNIfslFSbvvpk5ER5ZwSXprG8ZDcsenKyZ1EBhPFAu4Bz
4lrcZ/GgXUxyQKZoMr0SoCghHVRpViD6I9J7xubJ1Aw39nhOfkmtmeAg9MHIkFvXfamMxb5Lf4/I
sD7yMvzfwzPcjySNZF7WWA02aR8hGx+JG8tH+oZcgzhWm7Bk2Lzmc6zKvjEExjgQ3OETHr1LmNEQ
6BHXrdaf+o+kj0KuqR9m05H3wTLYQeXH4/MZjYf2BHariyA+33llOZ6zNUgEt8k1XqNFio+UEfF7
5IjJ7IIAkqTUvWrjrcEkTAEzsucWzE5rbEm8BpjoLv+zt4DNSJVMr1lvZhstSOs7gtokjGGKVKY0
KKBQ4SDXMYG/5jxDr/CaE/fA6609g/SK93VLiYO4xiqbCB1ms8nW8BU3x+ejsZ4mkaXiezgs9LtD
OA7msFkYxJ9RUoljPejOZgkq5in+pRddfBRIwaLAr+cTU7Rh61G0bO0eywBAkf2k2RoVBicNksRI
xgwafGik8IGNENOrd+2W+Yk8wWTjJdPe74XzarTtQmE2DEwRhvp+8vUbSk0THZTiY+sI10lsuebt
xQ1HhZvsyO6IOuFUZ71quh9i8a66MuM32ebTYZ5k8VSxsroXzO+iJV8Lh6IbH4yB8GG5phVMAJT2
tquumfSXfWHrfZQCT9yhTMbKwdIDEx5qkaxt64aMHvVWx2CLyIq6p5K7w/VPiW6mY5RbdbtHcdLu
hKvpd20bT/eAmWGHdPV7wGm7rzLD32bxEu9IQhBRFTtdVBumJI67JmhsHLWTIE4Tk+fK+0TPUmdm
t0kYfODaIonJDIY6LCgwP01CTge9TPoXMbQ9D8ak7ZN2/jmsnkusWsu2b7GzjYYZf7FyB6vuvIaI
ugItGGFFpn4c3HrKD1aJxrpinbkLgnYdghBZv0fzZ5/8GBPYrOFeG4BT7TO1+pDLjt0K3R1Phau8
K1ZDim8yPzKx9WW2VrUyfg2kwyvrlIx26iG9EkYq33F61nmoKL8/NwQZ7YxhbMM4A9tadrh4azVi
np1i/RNWQo1yEHlLDdLqWvk42CAJY4+0ytWoN1SgcGftHjPQq5fIUo+MgASxpFPuFYKyMYNe6XPj
5CDTvwR56QPWrhxJZFoGACo3rRoJpZspRItUwk5PCtloGhbmMngtDBHnNtSadTkNvX3vYUg8aW0C
KqxJBsrAQXvtG737xBNHP5QNU3PWrfbmxqJ+nFWvXy1UkBu/5zc9FDwG9rTTZ7OLmF2hyCHzKRw7
Wzu2sSd+WJ1d/hhK5JFuaq3yxj6e8H8SonKqPG7sSCzS2UBAMl5qkJe3NMj977M/JNsmkOCFYvOL
Fgw/s6xKPrumi15pqbBj2s4LdBxscKrLI9OCPDsahAmpRcYvSWvvZ0t8waD1DXuGs1c1nTNU3DGy
suUzSJoASVltbjyv/SpLNFijpR+B++Xb1jCbH0iMRjI0tXqDYkMcRqzFdWSqxd4qNzYeCqKQ8K5M
+WNluNcq6atLqdphizNKX0KQ8FkPbqudADsZpbomSx9vmxIwk0gBxG9WHTYqEmXBybFGwqEMoTYr
pFPSXHG45o5cixnpR73ddkiZNGubIir4aub5s2a69cZiC/clNT0kmJnv/WiNlure+BmXEjtTRj6W
5r1VRPFtpAPrbs517xQssbo0+gDA1pJvdaKw5AXDaarymLOzabYjZCByukfrIOalPFpjc3TWqTQM
8pdsWvJLwTMfVhD7mKl1wd4UfRo1OmKwsWhOdT8/2SrtUH+y2y1G2GGpUN976s8IMn/9FPskNWRg
hkBflJB/i6Uat4DB6WGrrtzNA5ukVvO/xYn5mUC7+E2XjnUPAAL5p+88SgNXmul8w9FnHEkq7bYN
wKgzJMb6PEjzh1dOEXXBd4JUZLoZ+JYI3u2mg99gxuzsxt5mEmPnCJdtT8Xi3UBiJExTJ7HTqR7v
0bDGD21cn1o+9Lpo91mqX9OlsyPHa3hEsdVuFoRjm9YQxtVqxMucN+4tRj22py126NXMqr4N6VBH
AuebNxIb5+JgtLnSL5rs3E3nqtcentFabEqjuseTiPNyCs5mU/90suQgTRr1VNPvkaXeqyILi7QH
zYtWTzTll7ZgKaG6+XnqhofG6O97rbqjWiOKAck97z2Bdssy5NSAQxItZPiGjl+k48axMoexPpr2
SwWm9uKWsgLL1Ybm4oGJI3lNPZhtlZ8/upn/a/z+ofEz6d7Y8/7vjd9dVlU/ul/GoH/8rX9ZRohc
YZhJj0bNZbDOZdb5R9MXeB+cIt31P1whH26Sf41Bg9/IKsFhRJr4KmL5U9dnW2S4MFIF8cBuP1hH
pP9F10fa9bos/FPbpwcGciDTQ83FN6iba7/6Z7aHhUGq7InjPFe6VqeSSY3tapvZqGLY+MbcbHPb
Apq1cIy0u1mjc9y6TW/9mOcCKmSpsgrF/dLdgQ+zgzqE2Ko+zaqw7VcjYM+8mTrjPfHN5KWktI+y
xHU+jaAp7wDK9w9qgpa+y2pBDmaN7/wumfjDaHTnoNlr5F0eqDqqsyfgvAH2eCza3nrXJujiZ3T5
M/x/1+wvowA//2Ll8eBdOiUJXRwKdxpwzJbW8F182FjMjgmrS0e0ZkeqBWi0yrtlY7W6BdbDGt6w
1k+o7gdySu5yXrR1K1oyXMz5bJ/IIyjdyOJgyLcNAdIvBoOgMMEJoKI2EwhNbZdmw2tr+eTSix0Z
z6Z7cxbfCxQK28zL1pwVmXFuIXDeCzNjgGzlDy4xlOLA/8W6g/kd0//OIOz6yupb7lXH2vaG9nXO
7TmkkC0naKEeKzPQ97TBZoB3HZ7bBsmmdJhea93N0AvnbgxQ5hv94BnHIQgk+icVkHhd+t5T4znx
c9svps+N3lvaRnSNUwAntNlReW0sPo/Q1bYaEXh0r57H76AZQznM1ckN6oJYOW9tFsqJHGEXPQSK
52U690O/TrKTJt16matuskrsTCfREZ16bsDZ71t0c2Y/HRYxKboFfxlJ+4yl2PlLHB/sujQ/MyCA
N6o6TT0HBXmRDEEnrkXCA/3iNWv9oXpJfA8D6HZg2zgzXYXhT1A6KvFF745p4tDal6Kg+vhKbdUm
fHKFETpOEWxLTn8TJOZVYSnfznoMUwVExhEV781PY5dhh409n7m+oGWFH2/XsuRkDXroFvCaw0Jp
5Ml2jknMgopHWOw+ueya95wzrysd85gM7Z2z+CJUkwq9rL7aUskI9PMeDmd8YsSxq9jRv2haSs/J
QLzly+wSNZPJOi5vhj6pHWLqeBePyxO64u4o4RJTpEhxkaWmHxuH4XcfS/MUaGy+6Ei7badxEZLs
nJ1sRHW7ya8hyBeLOuqSV9N0C/MlWMwvVe+T32Ak3D5pr4EIEOOurrye5g/k75H99HvLXvXUZnZy
lmi0N0qV+haS/B4jAfVZM+wYAfP70aggS62KEqkFhG2Dtyb0Mv1Bs/QZOg2RCOiwwYjp0C3tlr6Z
+RWo5mFJLpUzV7hql2YPn/Wpz7SO6NPMCEfTiSO7FcYD3704k/5MKnaM5PlIAzX8YJi5bPzU4pfD
y3aQZJ4Cg7DCKlFEHUkJRcB5klZxy/3sooyYDf3A0NxUz5nb72u9C040abcuAMCoiEP19WWbwNZv
EzeN/NF+6aTc+wsR94RcwEse5l3bFP12jFUXJrH96rIdCaeq7DZGWfyg0+KyrSaXhUk6PGXc2z4h
w1HQA4AEhc0hmPl3dgN8RDCaDxn6GKGJZ/xRJz5kW84tob/BOPFsNZ1R8Xm4e7Mru2jN6jz4bfFN
eQvVvqkHJ5fj8jS0eAfm2BLXNOgFcEMr3fBWGI9JKh9H0W1pjDa+qqvr7Nvia7GeZvkQe7SZ1C5n
Fkf2LTOly9ZnrfEMwXJ3bgKgEelnXetY7Jrzz7QvjUPidYg1MklkOoEnkYOF44R/19p2HOuPPcO7
EGp+cMwFUcdu+4ghSN9xTPjnWmiTR26623/iXBk25ujFY9hYvbgKcxgj2ef9XueD2um1HND2O+nN
mufgrp11fF4agxxRvgEiNiPMCeAvyl1FlFE4i8YLVdXdSHnmdKE7h1QndgQaWHx7tf01tTPg1ym3
g4wjmDW0fKJ/LgDC7MxSxU9TPt01mmzpZXrxgsHvxQHpTVT7+LVTwWc3IVVjcFye46EhWagg18Oc
dt3UHmtX7Alij/ktSvtqGoncT377rXIWZ+u0qjvovfncxB7d9si2ZUO27Hh25EShaVi3IWgosdNX
NzdhKYNY12ub8QDIUfhFX2zyVyNWo1G+nqWN5j/4nbXvMjHfZj46eBdjQlaFq/wveZwYnwvHd5mt
erxqmo12xxvvYERsR5mf0An1O2eU5rklvCWUY0PHQCZSGuVL4e9BcqhjWveHvhGnMYvzPczPLEoC
rcG0oe24zIpIMepjMgZQOaztwf5ma3xeoHk1/7oo3X5MyxVL67XyjtwLLVqmsd6SGZS+N7NrM+sa
LnMmuROm4sWwR1It67tgVFysIoCZ1PZPI4pQjOflN/ZQh8BfPgsvL7YjPw8WqjqPSF3NzuNiHQ34
CTsb+rxJTKyjrjOQYIjisWw2A3qUs5M5CbnR1hJ2Q2K9xfXQ3NDR5VWoYVNptn7OyTSSG/+QaCNw
irpNQclyrzUkaB2W2hEbwzCaXTU0w8WE8IzfzUTGMegEQFjaC9O+9XoGG1+7ARMH50qesfmKba26
1xPWaBt7KWwQEosSw60Smn8Mulyd5tF6sWe9edfaUUsOcYlLbOd4k9WFFkHDbWjbNQxu7llzO/bB
t1JjlJN64ELsqb91TvUwVZqGlEZ7LJd0uIda+KlrrXY3EBh9Imzok9/ZxTODiJPJZmiLhHPcmJDh
v3C82ocJcMhXoYx2iyO0PVqzZm5FPaZ7l4ls6PtNHpU5O9msG9+CJOm2le5rdwm+zVdoX1MYjJ3/
0x0IBRowNIVOahVf2QEuT96kYakb/DemMQ2tW+m9Ar9lfBe7egTtSjCZq3ScZchIae6AtlgMXGZ7
fYn4wERIyAuIXpxAvNd8e0nbEfQtvjdt/r7omncLgmr8ZHXjVseTdIUPxpRu5Mr2RGOADslaO0Ue
1Npho7fFGe5HDbaYthd/UXJnMO3r85g8dNq6LVLv+oZNjCEbhKnhkUQl/6A8V37SVHCo+2V+HgGE
7YwgCzLGw3l2IU/su8x9pgp2AbjODTaoWYaXTBhnlw37viGAeeNMWraFBcUFgcxo05vQnlN0BRVb
BWHiObOyqDYdeRFGp5hzdculpBE8TLUxk5Uiv7E1NKJhLjKSRJrReOKA7LDODhZDNref0mJvVwkO
M7Jeubw6rXqTDFLOibs4u4Ja8HXFGy3wbgp/Jbws1lOZWsY70jL33c6YMEvVJwGDfyBHCIi3KADz
nQlbDNcneCIgcSdvUBrIZvAulnkf06hYvLdVS8YeVPpNSeUBXSsbk5R5vIFC89ziFtvl5Zg8BRqF
qHFHoRWVAN3bQB3hrXxH0O/uO0O+IyeDWId7AGBWslr1WK2r2QnY1+h7Pjki65nWBOh6NkVdC7jt
w5ext8FCqWYIK1IIN04B9amNJXdgXpMcWAFejkmqx/VbHCxsV2HaCpA4+sRA2bqKVFiYJt12XzSu
f87SElN1z1Yh9wJMt+muIKP01qajvdeN96FIKZpwh22JTH9Bg1eGJMMT121bjLCaZtMx+/ZHEWNl
WaotgfYHVfHslfDKQmwGRlRrBHtn9rjBbSk5UsA0Yycfw04C0VB5+mUK+otLkb/TfX7NpBS8QBKp
tzBl8Ulm5XlyQVkxdMBSPFMe4vQlViXxGu7Foj7WtX0LsNrtSZT5VlTDCx5D4upc9diX9CpmT7T6
jCs8apt+09jM0q3Gae/YT4/AtTXzFQtCF/ZFWb7MfYecDJo2QHjNZtHTkjxR45RLsZeEpqjRGZbq
BRIe/lBcq1FWx9n3vDU2xuwp9kA86XPhIuWwiQGc/fjFM4oLDC772tpgAQfJks0xAV2n3ZY5Vx2l
aFf4SEeM3126U2wHXlpbZJsCat8O9GOwtW0KHqAqTrhoorgjQs8MF8CVO1JK5dX143e9a5NNkM/A
YqZ8fpQLxvCgc411WE3lY0D00RtxreZluAIuispaTpHq2lVBpi9XcFInzfB1IFW1FXnjiB0p8KYL
HpjvNT0HmVNvpq++Jo2794xuuNDqMtcTOT5DdYz9fNzi0d0X6U/Nl0S8u51+MTrRHGTePsjMItYr
5YhMmeBh5dJ3TUOLi7XY2pPguDdrx0BZI86Ew3CJCh3+n/8CbdoKrUx9nb3hWzwk73Wd8/zU1uPQ
3zGkfalH1TPzrZIvmkbcxQBHHaC3ihLLuzB6/uw3ENSCoN7nXJAMIX2iDMGkh1qlGxfbbh7FRIWm
dUKP+kERMpUTNgL4rGbHpLQHEpZGtijlrLgWRMyPy20gMWI16W7x/e7Y8gR/Wdr0h5VD87HiaWFG
iTwFWQ8cxDB1yreiFmW9zTKjvHJtsYCYa6ugyKsh5pFWWT1OvdkfRm2WK6Aw34tMS1p2CkR9RDV0
vDdzMjAtIwWl0WnkyzQQaz+STHKkss6PgZdWezuo7F2zqOSMpMTdtdXwvLRkaMk6uA/8QTxUmWYw
TuuGs0oz90QwHAqaYslPA1FkO2ey22e7Ygrrt+ZX+nhxl1c2TX6C5EMlYzR2dXKx0C9GAzyPOwS0
JIaped5bNQhQMdIxjeRO7no03ht2gRQBFQ7YyrI3CS5q8JC4F7KuTzbMNzTE/jrxkAOwhUZYWzMt
4nsXaMKB8OR38vmCsDQ9EAYFvzEK27tqKCoStZej046sq6fxihmZ0qJLseXnwRcgV9lG+h4u+DJl
h9c4FaVQqzZTzj/fBeDneHcSd6bko/Pf2SYZKv1sRijKxS4lV/BI7XhETAS3oijHHceVs+VEX/jo
nWpbAPwUEI5oqPzbIDR7TzvM1MWaxduYBwHVtK3nd1zX3EQTHQOrkeDMksAPm1wQ/8LGKBzyMtIQ
AIfrygfmY6dD2imyQ5fbRtS2jQjxVevnPpf9qautn1INdwumVOQu6WdTZVeD0307k3PyIFo+xjon
hiPICUAtiinS8NiGbp31mxy6xXmyxUNmYvXO6/Iucb3X2g+6PTW2jOaGx7+b511l6PtkYuZR9A79
jJMua+4Y/xQ2dmzg/Q9VN/iq+7sFNTMigRi9rwUhQdJrmVYVlWQOhFOf8uORakCWQQRpgVPZ0eND
yrB4S+SEQ+GynCbe1GhYs8j0oeeMdIyW1MTxffTEe+Y5R9+WDzMcimOGLGpDG3nmiH5t4rHa2cO8
pd3iSUbzHPVjBxjNyPSrMgZz788ToxTFxYsCFoaFcQOdePTZQqrRzSPJPDmg2VHVJ2lrjE6mafJ3
Jopbzs6buSQLP9HYb3N3ovvyJ/hNtIS9xqZfEWPBVGBjxNl0Son3ChH+vVd9HTyKROOD9FcxIDN1
l6X3C/6yB08FBHA2hklQiY7Uz/FCu22R1lEsa6TZeAtBwZ54JhD9h2/Ia6fMc+67Xy3DRCP8tTfK
/dD7P1EhNLS6GRBEQ4moK5FJoIM0RCM2IL9+Nn2bR4WWf0mR123lKoRe+ZO5WbMaVD7zEiWCZIPU
xEDMpChd4FiiZnxoUw7oqGNDOLOfQC9HyoPJdit1GyADBfSTkcZ8lAsCwYGbHPwHoW96I7dVN1ft
Ju29cJLuuSF+stWdCJVlSTGWF8OOSQ5+xGJwwlwZnuSGXuQA0lW1extKYoCWw26PWSGRg3Oq9WHd
Ga1TUh7L/2HvTHfjRrJt/Sr3BWgEZxI4uMBJ5ixlarQs+Q8hyzLnKTgGn/5+lMvVtqrbdRs4fw7Q
QKMarrKUmUwyIvbea30LKiAKNqe718DftdvCw/u+lVo2ysDEcFBdONQJiuXD6KGrWr7eGCsCZpTN
8FfCqVLisgcI9KXNJjfrgKEyKpL9d/PN/3TPfvdanZ+L1/a/ll/8wuGCdS7u/u+vf2y//zl6rRbG
/y9/gGWbdOqmf5Xq9rXtc36UX/TH3/z//Y9/RJn/XTceSyci3X/djT+/jv/n+CrbV/WzKhlC4PJj
PyRY5gdfICL2SXSmh750z3+04137g82/oQ++ZJyzI/ypwbL0D6YDMX9hmoEaW4RWP1TJpkd4wYIT
578ItF0YKH9cgT+oR1y871fkn1CQmAv82oxf0tlxSsGRItHARYf9rhlvNNBpTG7lPcmZiQnKwew2
CvtOdgH5B6CzQBhzh6wlPFYiifvDkJTdTVwTxbnLuIUzFuWBSoyePnSfsAc810uwMPUUka0OX/KG
ak+wppYQGPwGOPKkjUB39dhcU0aG95NR2o9OOTznuiJJLC/uhya07zoEwDet9O+rOmK7KevMWlXE
tSAM0uk0Snr+p360CDDzUk+nYQN9ras78eiD/4DOoiXGbVmO2RHFUrepIEWzi/KDCI61DQ2A6Qx/
j5VL0/XbcDY0Graa/601JGfgujIhBg6MZQ9QWeisWczrns2BSngeWx++MwGbbxfqzXEr3fgL33+C
06Tlp0d9kAc7k7O3Y0X0GekV/WFmgwvo+fODrT22BtX0sl04hV/4n4Z0bqKgzD0EMUU3n5x6QBpk
EBVUCKYQ3djKA4R3Xl33xnFFH0Bt26Tzwd1UZr+KscZTIySo6VZja86cAbx+sfVE2lPfk7SOYKRY
crZN/VJ6rS92o63nDyrLOYUMUa8/SsD/nOkmwW/LGe9feXWufZvj0Q8mswmPDLfjr1reQtKgxNu9
vb92eVfc2YsMhX8eDPbHcvWW1+Q6bslMX/blDqnSQClJkhCYXW3TEmy8gUTVo1zrEuMy8nQEN6u+
Iz3rEl9LHEOZ0bN577SdNLexDdRnZ84my3YaUuyUWpUdZ6s6DNLqAM2kQ7/tEqa+NT17Z8sM36MK
RL5CRE/BvUAr4pii713z6hThbWsngBOZroBKyh8ktKc7WGTqsanj9tKjBr9Psa9uOZtKB+FdYx5L
yDMXpFPHn1JFFzhHa3eh1XzZnpNytMg66NqI+YYgnW1tY89GW+7gCFgrBvG0OujnO0tbcX6ay1Ht
iJnzdyjUzW+jQ3+TqXNRVPBKQCkgdk+TbOunokOCmFf8Lh+o/9ZB1Qjy3TIHvmHkPZUL3zXK2tuQ
eELyBccsMCFrET4jwlPhgF8DwjZ60OR9HQR6bJJe72W7wkOkg0x6KcCnLim8Hdrm9q6rrEdS56hS
bPGp9CYFWRbteIy0aNZgukB9KSJS7oJWd5wtqWm0zl2jDnqRlceIGHvOQL0nOf7m1TWzZBjFmuls
R6WKazux9GNP/N6Ko1y0KdjflgZJtzFgVR5jq8nQbRujGYy5bX6csGCs7ELRdABSxoM6jf3KgtRB
hDLO/gAtdbYt8VySwNwtOaHwioN+bLVdU5vtqUf2doUdOrsoET9ed3ZE6wvHwVugqED6D0MqXXma
b13m+KP69TgJ93GYteQU6jrx1jJNXzm5HKTiq59rwsNLHJEjVW1FY0mlmN0Cwc88z6DZYOinIEr3
pIA2dw37f7oZBz3e9PHA0Ib89fnjhAACxnkTnwezlsdZ1BXYKlvtjMaFRk1EOfIFGdWI9kvYZUhC
c+wVBqwXejUlVd7IQqGv+nwU68Fx1MUY1tVNDHzok8/nN7FSzVN6IG7SbdfOHMljHzIc0ZSzmLBG
L2PMszjDVqLp+4CBXYVzsaxlIHMjvnfcSMzBlHNMMmSRXgxdmpEvJROUdKlBF890ABdBb5/IxI7K
YFQFMFXRQNFWxqEKG/dcEW5wn2VUAqveIAfMH6eUgrjMO5KfvFle43GkYVwCQkDlOd8YzsCq1Dp9
+PS2sjRZF37zpyI75hVPKOQ5nbbd8hQhK7Tvppk1So6Ft0YnxrJKDMTAqqHYYWTllDtcCHJBfBsW
j8No3Or28kJdLKd1abS8kxzJ1WkUYMdW8aj55ZltW52p4yu1rqoZuFlfzifyruz/iBe48zl0/d1x
Sccc/Lvj0ilp2+V/dZ38cl76/nM/5AuwKznXoIMgosVeSDN/npd8/QNOSfuXk5LJoekPv5YpPoC0
RM7qG9BwHA41/87JCE3E+5MRhzNoqx7eeNMHfcEb+VmmwAS9sbO6zQ5FWs0nNyLBkXg+Som5gJZi
d7HYd41N3gGwRep2nRg7C2G3UYLyqtTHmXxz+nfREnRNFUpCoa8rXKlZaJDslpCh5ioNp3zNUcEg
Ojvp54sw4QanlKhZIHBknHwe0z3vkppQxZxCzkNcDq9EV2NzbhKiY2Vs+qAaLdO5hevnBjINpx2H
BNykS+JkbaLadEEjHCt7Yot3SkIHeZvs1OFYcqbxy3kLXojFjkiFg4I2RX0cW7Qg97lCzifvdMjz
2tGjKYUWlV3W/TpEZsQS77s0A8UQRsmm6KOJQx/5JPZTLHzQ8Uu6XxdfVJ2Jc3s10gIcrxvDXfb9
yBsj9I5a7G2rTOnR7RgJB0BAVuAsSRD3Uny2jPrWWixM+6Bby99E3um7j5PM6nLHtBccAoG19gqp
LytYqLfwCPXRm00PGaqjRyx7hRMKF9hlGX0pZhVdDa6qNhXpjQzVXdXUK0Zs3uOMEJIFWB+nDX5l
d9c787rjT4t1m1i5tBnOLl22NsAeZ+5zXAy0LQmkGUNSOmR+A4sr3yFPFMSxe/iA/W0tBy8NBlAp
F5ImSmM19XUDnI8bpnaJDO+TikXaD28GR00fqf2zRxGrbOXmZRyYcBODLsnsV62c0lsQDCS4YOdZ
l77mb2PSOw8d7sen1GbaNGJxXSeuLA+JX2KeC6Fl63p+G8NyvxkmHEcrV4vcAOz9TtNHh35JeZh8
de9SG6Lg9P32i70kVRakz64nBguHLHKIvBlxvgFcaRFLW8yN5ySngUhEZqPp8S6aKv/FiTLGtjKU
6fUAi/E5GuhW0DNR4ozWnnq6S3XtSL4rP6VEKW5ky2h/bIj7Mo38PtVq48kh1zkKiEV+SQxHf3A8
HioLZvSWDoh1iJgGMNefiKs1x9cwbL3nmYHrxq8rZJJDHHXPTEU36YwfWY9Hzlv1eDFYsX2VE3ew
NYcZfL0DL3svcTIfoDc6p7By9afJ6L2zzgGVLtfYHfw0I6/TUj5N0aq9b8GzXpmjXe0zszAvRgik
Z7CHnMSj2r4BM6+fSWlJH5syTp/4RvPdNPXmRV/N+b4vy/qczVb+UkedE3K4i9xjIs35GiXlQB+Y
YwN4Q3wcYe25NGE6JHuahtJAM6fk5Clp3vizcICI80js80mGKB68JDmW9OqveuY4l4M0k09TKwhs
NNUoTnU2JKcuzpr7Hvz9XZI49RHEZrnRpsR/YgicPsjB6S46u/K1DfP99Chmdza2ehFzQkPjf6gJ
ptl1s4iAOvjelnLP/mYPxGxgHFKfppTET+a3hzKrC8KJwxPcSqKV+5hK5031U0YHw68vlC0Uk2CT
Xp7Vf+3LEY95VuZ7EaFKKG0azLrekgKelO7WiAUemslpvpBZ3l+IZky2uaUo0UprvEkrOvVx5ql9
JXvzBqaTeuxJvnkBPzvccEHCqwmMwCeEC3owIFFe85x066qY0v2YW+mutlKHIVFfZR/rBHc+XztP
izY2W9/N6q+mhlBj9goGLlMozM3kTBbxuLK7dnXwOgx0lYOgg9OGx/Th22zEKE8EsF1uZXq/zGju
ybsdTsRDXdeMV89GZUSPhsfzP9t+s5042w0rUjrFyUkycfK7zD9rCI5u1DT0bBStAv9bLZEw+XSV
N32NQY8HFbZYRGoDc/EiCMeOPh8Mh2Nd0YUFJUeIT2+Wpx7TJ8kALDUMiQH34lg3Gku/cxSaoAA5
ahi0jaNeAKei0h41JL306NJ036JD/4LACi1SmmEnySBVNZXxOWXKcMhbGzQQBca9LtP2NnLxHADu
YP5HyDdUC5U1H9uy95mQu/NpoJf2XONxYEfTx9s8qRiC8vS4l+U4qq+cbFMVQJggKQe70VGLimEX
tvpwHijqjkZuLLDGpnkYSYC55pwcrpUFJ8BMpviGna1+cpDwf/G60v2mIEWgD+laKLl+9JWBTbqk
qDJ+JA8Hm2x/oabWXrs6fgSt4n0iX25pbupZOq5Emw/PNbEiOfJ1oMSBM2sY/Kk8HvBQ0RVwAWt6
dpGEgU019620gFe0/tB88qLScTZWFRVfzCjy8KhO4anXQ+9i8EqiKbAsHWLfY5KfkW+iDPY3BpBd
fu4s4V+l+JewjlLq9l7LPL3SSFfpgBSkVsaIP0cfrg1l/8kjrItOCQ0SFE8a0sLWHPubOmq9y1nz
1SvleN4vmUJs16SSRRf52Gn3cWw7TyQAsPRkaFJoE2ppuSzaNTEicxhuOoFTa2m4nBNkZyxLZJRl
Xq50amgbvT7WiOWeGOn2GL4GxFmPq4AsE+85gy22FYn5DL6wOml4Au485vcwGibzcux8i2VQGdeQ
T0QQheVp+QLBNpr6bu76YFBlsvbTxjgRY5MeIoOWjIzL6rqKDPOj63XDZnI1Jt9NZe80J2XuCtpp
A0gGq2uWtGutMusDEpD2xrUj64WzfN7hnK3ndT8O/p1uo6MsmxbXbyz1ewLYYov2em1dZ2GDYtkY
Jv8mj0p3B/OnCkaBny+UI197YQnEn0yVLWc6+p3hbYCFNK+E/RgdjgCm52HXuHv0OnXQ5q3CdKJa
/IN5fZ3hJ94TXWDsJ5N5CaGxWjCOsz/vQl26nzgLGPcTtSfhJ7bpfvMKrX8qKs/ehln9aDe5u9FS
/4Z+Qov/rxId547RawlJGRn/pF1KNkwttQNWx5b+GVPmkE27mV+SWiLIb5NwPBr9tLYrtjfF1I1b
06IDnGb2dcjZdKsnbNY9Cc0pYjzppmuzmTl/IODsz2bUN8wJ5EMpZHEFUNmi44DCZsd+V24H4isY
atBL0hLd3RuEGF+5ujuxK7jJEwc0hwF5SjneqHDf12mI8C7zjZWrSz072HmkB4sz6HqsaqSVEoOa
DVSz4vg6tOBm6U7fOlLGqxEb5sERChgtIcA8J1CmuDl8l0nwHDOwzYwdJoP5RJ+Uw/TESbVcYYYY
7waRRx9FVuUfLYMzoIXGEkl92DRXddb5F3PmcFqJ7PAgoCeQuQFFHnloxQ7GhD08kNfAcAsWbnpM
O1SpKJD0pOeI6Vd7WuVR+2oSfddiuc5AoaGuxDVxSc8zo0HiyaOdI3iDdW6emCmrs98wt/azhDiF
qJmOcTnOm4iD/+OMKCC1nPvIIfSnN5IzYDidT2kdi8zVPycuPRJJIhG+LhSgK7dwHnU4DweludiC
RvqgTU8Kc23OzzJWTHq0G69m/umT8bzOoZoz+UfQUnX4voWpkU1FrhMeSOMiyfVik6fRR74WE5sg
mksa+/3azDncYG28omVknlrbetJbdFzT0NEHoWJfZ5nH6LTIuTDFiHSiYJqCpLxegXuhrRM3JpIl
2mBRqY7oNK5iZRkPpoQ3HHhTVQTCwb+lA8oMZm0ChZ715nquFCMLq9i5zJtWmJ3MJ6UZE3NadJwF
4XF+aIMfcOIsqJ0SWA6337PWuhsIBeE9IHlnXxP7dmTeL05xkSe0JkeLToJkm8P9eUhqF25u280B
WDSsZVY/0qntonMJBH3rZ6m6sgUfLvVy/PVdQZ0AQ+B71/enqvWfNM3fk7jIWzDQqSJ1Ml0oI+9p
pDh8VU7XKzlg9aKs0yYXNcfssUrbfebcWaJsXmrOUiVbNonXv39x6tufxfM4XPEpCcNYwJrMCJaA
iZ+rUsTvCEfmOjnoUyVf5lQS/J3kMSlffnb7+5d6R6BbXspcQlphNMFR+CtODfG4A2Gfl6qNptzw
jCiA3gwHXn//OovF4f1nwoZu4co2cFI6znLBf6IG0pFRiHfd6NDXjNkhQC7WsMnY5GXSXeNQhLM3
+DFCQmUVz/USf8SqQq68FsZLcY0Uqdz8/i399StezAkWIxgmImi839X+vei8uKPKAD1Fk0gUUu3M
FGUWtkic2GsRxfKFBDy+Z12G39Ns/qcHaafkRVZt9a37dXT2Nvz5x1ztf9O4jRqR6/yvx21L/6iC
CPeuebT80I/mkf+BjK4/ED/LPO2H8cX+gBuQPBTu4n8M2cQHB/klDxPRcTxPy+/50UpyPghhMZbj
LwhvAQP9O60kMrl+vcFh9rF38RAxHYEITVrZrze4hLbT9E1EJAOUkmZFPJ0DDMeC9s+827Gw+keF
S4KCXd0mtSrP80jJ0XgkEQSl36cb3U3EXdpls9pIY8quYg5YJDRrIOJ9V+4m8AhHwhZ1lP1J3axt
j044z4Vvobkg+WKrYju+GPDWX4oId86qMvJLItOya7cyvV0h/HgXuqG7szJOsUFUaOG6ZSnbzUks
D7hxnFPfLsoGQq+1wOwB762K0TPw4BrOp6Q3qj5wC4NjB4buwMSISZjmotYpq/C2aixy2kASTIde
fMmyuXpGjuud5swMOSBOXscZACjBiAVnm4WTczWGE6AX3fFzEcRhJQ4MCq19Jg3tZWR3/+bWiX9l
pqVHI7qQr9FkhJjRi1q/TuK6J6UUt6nVWuMxzZi7rhRbQxGYqfGa0kgOUpsUBVT+JvpFwinOkSij
ixYEwgtlNglJBBACcZub8qCS5nGg+3KbjktgQ+wNH+O66+58v5uQ9Wmz/LIkYTwyic/oH9jovGhq
pFiySx8Iq1eCyQV2uDJEQrlg+5mLWk7HNArlr6fzMX5iqUfJ0Zf5lzzpur0/J91Wpwx7mUWfXyZC
XmlzZB8z2dWQJOb5og7zIShtt926k8cYUaL1o2WvekPypUbZI2pThOxcpZ7fVmgtvTQzv1C6GxKD
XDh80MlnBqmH/aWe2No+tUW8I60vv4dxHX/KuoQNmtYgVnI1VdWmoMLUEeDagjY6TlmiD7gBsYpY
/am3/LkN+kqYZDPrZNTEjFNWeYQ5JhjbMub0YnKiIxdk/IZ5vufMMS0Y2DIHpVencXmdkOixspDg
XUaywseKl31lSK841WQjXxqayUw4K0b04LQy0IZwDI4eiFrGue9TLH9pptGqaf3YaO1y1IfkNhf7
uZ6h7iG0QvsE2OlMnoF/E4UqBrjDcCEuENSqYe1I+wxwZ3gpXTM7CIlse0wxy6yHtsfqXsbTxTzj
soBW15Uf/SoNH7XCibQjjpgm3filq39Ff98ygBVjfzvMI8KjQWX6U0e/FiFV2fQ3el82nyVW2MCv
R/05Q2SNTEx16rYlH8HbWwjimGZ7HEkTQ7XAuEyaESFgAEq0UDcfzEHEFw0pOV8Q2QlAQsDsosCV
9JvqqPQ+p65wT5kNroHWXubfz7gD0Mxj8sKLhkcgX1NPVlsvLotncIT+RzrPXzQx1msHKAqZw456
tRmBUmvoelVuQi8sH9MIWU+QyxQ1C20G+dS5yCpX+MXqgxdW3RpBOQfujgb6ZWxM6EQ7eUMDlLEn
oKJug/KlIaFSWhsPVmaATI3SdABwNll1srZwnjBI75pjVunu0RbtghqLU4/rQPem6nuWNSTIbqD5
tdgNuZXcGoNm76pEZBMshy60mOJK8WRkMcnEFivqYIhaBX5ZJCkFbp0fImU2Z0ToMDn9yuxupZdY
XFi3SMEspQ0EMB2HCSta2B9CWF5e4Glj/ZkuMdEHFvDbPVmhESm0QrVXViu1l8p2kQK0ejpQACtu
gwjk1ioFLUfur2UNW82Lm8/OqMbXJo/HJ2WV+smkgis2TPA9tTJtJcPAD82GA7UfYpg26gIFQjsc
e7fzMemL+o7Jbr3mLDdeSEcmJN9kMCdK92jVqiNft6TlDHaBs3ECUwKc26bSrWY3ieKear3ftZKj
f8LBBr2wJOeCWaQqMQvhKAZgP3+dyTkpNoPuNGukA/R6q3ggxUh4DE8FacP9hZU3TtlhkBrr5NOs
RWgKFVVBJh49lVGqr2LJaKJ7ZLLfplfhRI/S8FPnSk/JmWFmh9G/yMUt6pbommUR+JiXzQfO8g9o
w8rbBh3Kba+3obESSRo+jBD9H014nYizacoeYzioDx6ByCxSI4+VRyzitein4pokL7ozUWEvDXIL
3hkmJnStWA/wtbFss+UFU6GScw8BAhOA21AMt0VxTn3B23Uybau3eJpXLfRYHnWmSCvM6M4lMUbO
FbY442TbZYhycu7CO8uTzoGB/HiPfsqDNDqgSDNnTV2Re90Xu05rKgCxKjz7VV3f4fRyD8yYxQuG
GNJglbR3UwdzYQqb+TPV+USqbaPN+0jPFRIthYwZv+Sm6cIeaJ/NetQn+nxhdGBvQN0gOx7T6ybv
iZ5pDPMqrDBMsshm4e04h4tbyDjJqYqqoJytJRG3r64j0oV2y/W8l9WkX/rpTGvc0txd2kjtKsuG
ARGpMWJp9ef4a9gRwpQgxtFWspkIZLNFp46KpuqNkckRp7nvHwa9bx9wthfXNPiHPc+TozBjVhJR
uIt/px3hFYBNUGKNaTZGQWr6zc1oioIpS2r6AQgifRPbidinTW5doe4MT7PrT4eWjRGShjGeS997
EVXiv+itaVRQyezmMUFG/1kw8T+0lVbvoF5rEEIGlhpuv5hNmgG4HQCUcrfJkGbXOJDGz7Xrjuus
050nA7LBlQF4adPFy6JJHIaR7OZxJHZcSsOo7krlP5I9Rf7PEHtxTc5L0+uBgKQR0/8d/adEC7M7
ENBtc+1Ippp7UEwNtiTHyWxCrvRGXBoOGmpMG3opmpXqQAosPlmufAXt4U420XpC/KW2Zuy429p3
3CAmrCgM0mi8mXUD72En87ZAqqLFj3Zt2kAaHB7xQBmZsDdyxFGKwsRZpH8nXZ+o33dVBPaxP3LL
GpLh+lDSoHgGGPPE2ReAHH6kl3SYjAcfL+49KIT6SJDXfVO6alOYTXFwm7YO3J5YYLeabp0cXUrY
f7OS+DntnCe3H/svBL5wgrAk/ujW7p9cX0v3juvl142eb0ar0C75cgDiyppEZbDE38zZHujY1E1G
lx0XDPk8fUI2LQ2BG9Me0RVgoYmbVS0xA917Ti83xWzMNzFdNFKMyK4stNVbXfCfEurvRvCw3P3f
lVDn1y/yuc1+oaga33/ojxLKtz/AkGPMvpT/wiZj4s8q6o2iaiM9dLwfSsYf9ACTeglKvedQZpHa
gCjxRylliX+ndMKZ+q50ogkOjc4C1iFMMj0WJeTPvYHc7DVW2Xi4BP/iDzFlAw8wKmXTalJVXhL+
ZikmU2R/xDR0l6U6W1Zte1m/22UlzwuPRb3k7Z/gbzhXtGKdy+lt+e+WncB42xQMU2JPnJP+0Vr2
DPm2fQzLTuJ3XnI2lt0le9toII8bm5pwiQBvpnnulh0JoHOzFYNXsOWJ8rpbdi7/bRMj7jB7wIs+
HpcQpX41LfsdAy8CAEWswe32Kv8WmF1xK42OISh7ZUv6INYR9k+nsedbtmV5uyR6bWkzs1GF3bTR
RhPUS+0j4SFWMBgcfdpYsYW+MWEwe99j7Xx23aLZQ1UKmc3MEJ5Jbm6vgd3Gn2Cw9ioQVVqvzWgw
tn7s6neu3cS39uSkm0FYQ7TSBHxWibLm0mvaj/TjoCbDesBAag0g30l3n+/LDmSI0Kcv2TRhCjKH
DJ+qNiSXTVJSn5a13X4meBI5WcN3+DHP0uLsjUMMQCuej7KgH7SKlUmW4OC5C1Aa/1gaasm14bfp
XsujK6wJ6RYWQwZywEboTfTLXozVeDnFZX9Zajpxu3rheKuObLs7tey4GefgoOOkcuXhqdorWlcn
txHjpdVCjKX9ZD6jl6iOOAS7O1KF8wl3hJZtSqPGhipjQAVFTXUzs8ZvG93V1gRhlTdaJ8y7Tlnd
E/iM/JuiTXlvDH2yEMHKq6K1tbOZuGSDcdjgWnEapXXkXzetVzyaMhm2dJjLdUljG6VBRgqCQOmk
mXKiiGjbK8YcAOGnbgp8c0iaVcqNw8yLIf0LjnlKJ9rPLMvabJJpOGEy21jwfm/KdhA0AvwG0W5Y
zKtCVPgyCOHAS2Y9D8bgXbwlQkH+qM+W1KOgLwXCfGMm0rCNpu2ka/60GaCqXtYzmPI8qr29IK76
NQW8eC1qWtZJFs1XGdMXeKd2qL1gLPKKVRiBqFs1o4OLmbZLfwHex2X9iuNjktEWhbiYrhem9iOe
HvFJTul06QAV3MRW258St6b0q+pmuJELOLR5Y4hqbzhReDb3PqOyKw9FiFygo8OCH01E21EIgCTN
bLNj4PJGKtUXaKmNzXtGCAsaAeUoVNMWgytNhwV2ilsqPBgLANV+Y6Fin6e7Hr4xUhm3FA8sI/W1
WhCq5QJTpbKxN8kCWHXjhbXKvJ8tcwGw0p5vrooFyipj8KzOAmrN35itPNvTp/aN5DotUFdOCfBd
UadpSACBvtpOWACTZHNfFW9U2EFr7GGLBlgQhYgwDU/pG0OWCc+DqwO/xA1QAYe0miZkJUmYgc1F
9RUsEzza3gFNa84LpRapCMTaVAGvjYYWjm2qL0zbfMHbmm+kW8IHoN5ObwTceoHhGgsWV74RcjF4
SHC5+Xd4LkjQN5Yu1Gear1s51FHhB9H4ht2dxMLgDb8DeSO3AKPXLY0ekAgEPZXHuTbgaASdB4Wg
XluDkY13Mp0i78WKsjAGGuTmYrQ/FmDTG3fj1VgEt1rfd+lX5da1nqGd0aVk46I/+J9zwN+cA9ip
0fH/607qf+fvDwHff+KPM4Bu+B98dzkW4AYTP5PUGeoAWRe6wNpF8BEe5T/bqS6eBcBDbzjX78q9
P88ANv9pET0zQyI7XQCO/XfOBOaveTXL29ENHa6tQ2+eCOz38xfPHVRR9MJ6jZlXp99yyAumWI+j
AUhg3XWpoR7SnLycbavMvAjaVtn2C4EsdXmpVywVWIk0Cx7s4gEDuFf6oWB87OXI3D9KUQByZpxZ
O7OzglkakRgxmENjgX/Le0WeKPxGQicYHSw0hUjUJKvGXU8eQZ6SUoqISfkAMEgIYKiyM9sIGSGx
AantyyAfJw3weAlHo2aa0cZhqf1NbNAbPekfdCXOa4RDGTobFyR8wPbvr07VOnrVtbP9WrdMzRHC
RW4MOE1iT8lOfmT7vOSkJ2XxraHDoO7Rc4M1DIy4l3wepHDR9PGne+ufzMvepdfzljgV6gtaimgo
k+f43cwKyOZUVNhuv4LktrNTbSXRIuPvG0iJscbclExUN4Gfu9DkOCRl6VRnsGPQTGfP1dQqhJRu
DwT0mAvcJHjOw2iGGZNPfBWbjuyQ+SGWTqhNG2fOGuc8z6jb403hW1STKxG1vet/LzH+pXPm1+GY
xWl0uQdJ4eJ06js8C7+eS8MYaIKW5eWrICzcubOxjla3iMyr+fr3V48n6qfh2PJC+IYsyydwiMQv
Xu/XF1J50fic38KvJt82KCxgUJmFUVtwzJ9MN7WuxrayFyK+Y+daF9Rgd4Zb1JFl+u3374RRyft3
slChBRsBg0//fX65btLZ9afU+Qq/QTpnGwdLh4a90Jh5HCPU/8hZfv+Kf7nIjDipJlBOALHmKrz7
7BrgCbfKXYzqfUM9uW5UrQ0AF/Eh/G0s4nIT/vTccJ3hUFs6Uz9WPsqNd18obOk8q2H9fp30qE2s
VwM/eBwfwrrnvouqZrnEOep6Iv7+3Q/JPUSpxSCKuAnv/fTTpAkgkSG2LxNUCryJKY3h4TY0NEYC
f3M99b9+hVDcGLI6Nhpplop3FxRLvp6Ng1F8HUcndsU+VJn7LTc61qigc6Mwqq8mfw5FcVklsnTE
xh7ibH5IW/Zoc0UVQMMPhwDekxsCEVy4DjGSufwyGyKJYA9HlgWB6/fX5y9fDO60Zab3loXG8fzd
6qGD9DQmABgvJXMn3gXg5Cz9NuhKsx8rZhqVuQ6Loer+LtZR/+vdhzmOEYwndMNCOvvuhUMN3VMt
be0LpgTdmAPftZO+DVyP0RndWqLi23zPY5K5zyrOEcauGymlj9xBm4zhPinmka557AE9/RKVeuqD
jnYMdYHLxWr/Nm/Te//d8gZdtDk8Jr5neJwEf10obGjPsuhl9QW2hsGjmGK2mq9bZ5LcVDMQaTXA
+6hb56yZYcLT1JaEg2hB6dC/izd+ZkXqhRuQIHSgBFwZtj8rm3HC6RZBH98XYCusWV3sqY+cxzby
/bCjX4aptFv8Ky3fTik7h224NHVYrauYIoAlGgFHzAsaasq9m5Ah2vQ0q0X8v2qmGW3vmmwCk0Ve
zAn4sa1hNTbPdxOPCRh3B1jTK3A9HbOu2YXtTFxS6NuPZUId9SDnKuU96gguSnAKDEEfs7aqkcT1
zpTPD3NnusM9elZnuG1T/s24isuUFWQVE8nEd2bE4I+Ri5KCR6sqNWsw7asQ4R4fphJpGoMAikvA
6RQVEKCblaMnIX+FaqctnJ09THF3043ugv1VJFWxBLdAKSK1SSOfl9aS0eevo4JaXk2LVO2cTYRE
zROgGpqqoTU0ySm3yCfdjTou4gtMy6o/9lMPkjAAi7GsfMmQ6OrCG1qgFXifumXPJMPE4GkjXaVr
cekDMsmy/R8fwAZRwkctoYI46VqIEJkbLd6S24+4kmURywtXaMWGrAyH/6MeUwUFNk58+eN3NHVD
xiTgdjsBXWZ4Fbp4M55trkEPCpeXnuqYxZFQEz5T9P2qWlj5uHI2gVn8hRHne3Ysc9kDSkbDv7yi
qbmc2lQdOlyWWrkNH28hDHG7VIzaiJTJqpKbJg2dtLgtkS67Lgwuc7ldapvGJ7Kp/8femTTHrVxp
+690eA8HEkAigYU3VUWyOIqkSryiNghKlDDPUwK//nuSlLvFkj+q7XXbEfdeiVIVkMPJk+e8QwV4
PYAy1xXMmYsUEn8rUCJSp0M8QDm4sDydLt/aUk+MIXL8XES30qBPoo9BYfuMyapQiJjPI7+asCaM
V6R40WgQ2uVni0+2yEtkoRHiaV049nRakOvniZUzEQVOOlopvAzuJmb9dm7r8as4cFt3ugj7yeNT
6qX22ApjRt0M9F88KM6uDvoaj7Tw9vzmPGbmWbwwcT1/S3WNLbgEbc5Kcak1e/uJWhyPh+I1wFNM
77nupze9F7D+0xE5BViNdMp4LGjfZozbCXmGHyMNZoZzDajy1ruCFNDbZ4OmW30K2cIsUZNaT4cm
qPhnK4KCDawyQFg3pI4rWQZmf+zzBWdNEzwSZLOestbtzJZGc5MP7SDxMBMI86MaQfVXuNNBpbnD
KCS1avplP2m7z8pr+neYhZ60HU00xL/IxcyqdtO0o2+Yh6uQex0UUnc4jB9CegXhtMOHTJnIlBQI
AZ/6tnUq8zBu3NMhX2KPZkNiTODiyW7WW7kAAXa2QY+FoXcSljPqwCQKc+3f+FJOeUd/dihae4sA
tZt+qBEKh0VMrm5mGGbhYotT2ET9ZCGsYBcp/u9dOyBorou+t+bLPOoVzxhZPXPTegGexk8VUnq8
TBVloKE+hmUbedUNYJ1QI9Zh45RYnBCICTcngxsjUb2Nm7EOw81I3g50HwfXAaYrdR1JkSfICbP+
t3WWFngNgu3CO4fUvEBfUI/SSRJf5ahbC3UzaAB+LJ40MyFFDTNEltMcGjW/skfds4YiN23z+LJe
65WftZSocMldpUuoRIicUdqVOfNRbbRtiRGFhdmnnX1KlQBvA5gwoGKSk3qh6e5vw9Y2URBNyZCV
a6dNNEynYFhn/iRXmJafDV1k4lJuT6W+QzDQZIQJajyEp8bTPuM3YFbj30yMIntBOEPPgppa+rv1
ObPfwqcNgGF4+wBUAA+O9d7IV3sC9aPmlHDJcYTaA0CVXRnJhp0XeIU5ZIdhpHu20T62BBaHcrcQ
H5YgsTxamQta5BtClPT2TTtUvFJQd7St6NOZFMu2aEt8KwMIXtc/7yFEfTM4c926dXiWd0TV8CQG
Ru9a52O2rh0QyYBSZQtxKjrx7DFqP0at5uXTmsN/ofU/K55YARNjlOoyUWxsaLSk0/sgHc0I/lzW
ZTqbny1e7bJw11SbxNmvLRPuewu2yYNAsoExdlUXdsiYLkWMHgRknpSd6wUAKaGHJgIFFScl7O7A
sHYDutGrWPwvFsJ43Ue71MUhdGjNsoa6Nm0v/AqxCujE09h8a0rOmMsOoI93HfGk7rauaFx+oSPr
r6iYVnXx7GFX2d2XtV92TzON3fkDmOAC1oeFuP4l7aq5MeT7KkSqrUXhqx9PabAF003XJpGuN35p
l+LKLThWQRUME3Bh5gh8c4334ZpxCkPi1tsYKoVJ6dduBl3oKSBFIa0iaxkeYVqM3ke/oOoab5FF
zLW1oZO3RPWmCXn/iHUaxcP5QCbLblRrMa/rDsPZ1e5OIwdAxqVmc4zwB3KYoLbANwRGHQpgJGjr
Ic6cBMUhGMnqokf9OqCnMDjoQAkiHFCeeOhDMNuOyrbGFb5DI7CI98pxhx0+JzNsvbCy7TMxi8Q5
jRr0i/HjUsWaAlpypXXboCrjfRoBYGf1md2ALGhPwtrW+kCZ1x2urX6orHvP8vr1YahY1RvZ+X73
aVVTXBkLA191DeotMl7R9ZxU4+9CZI7zsygdMn2KLH0AeTzMa5emJYiQvg2+ijILqucEVXDEA9HH
XNrvYSZdGMAjZAe1cdxeDvbZEFWtDHYjfcbCP4tK3OBvwIWBYzqbfCp5Bb0U6PBQyCHv5+C7UKMZ
ltU/8d3BtWJMBHiZ7PZn9m0vReQLeHxljafrXKfmQG3wImjkp3mRTePtmmjukOisbRsA8n6ZlCQb
i+yZDdOBXWH9VxbMk/Ssc/VkjpWQQMLmbpGp4azlAGc7JJ5vIhxUdZNhprg6iug0W4o5LsyLNXNw
iZCCRUqKZgrCDdcyKTNOmaGCDY5drEKANjodZW2yPx/5UGKKygTSfABLp7IIz8a2TP3PEk0iHkU0
lsrDs9gaqDU0YysJk7LvyezRfWSUzjBPIguebXI3C4+ZGSG1yyxIzaERWXM0c4bTF6CiLCp/dfeh
5xSkRBVQRGJKOZY2L0peElBvkhKIKQGxLFBBAsnveqQm8xIODFBTKXNyBu2sedIuThTfPapV1evH
yZMtPwPqh9ArF7M6Yi/1sqZlfdaHmYmTeNYW/BEnEyFPVMEaAIIWdqHJV8NoIto4A3o3X+e5repT
gBequorrbOJYHJrG5FJVo0zKgh6sGaOhrvxB/BitfsnD3VyICYwN5yF1g41qgO4BXbc7yfATwxeT
Ir2Ue/y+NKfUzxPMEzXjmKMpRUTzoY7z9MKNLAayib0MJbIlLbl0YH7HwBJmQPCjOtBbCcvnnyMB
oKJH1gzkPBmpqhI+sS7xbfN2ucAKGt6SBQk83aYAM7mzlDqSnwt6IPnF6zRyYApBzw25pUPQRgBg
TkEVCuZo7CdoDrgz5AD0kQzP7Ch8nNDlzvI9rjcxutge6eh0WBW+ybgpro0pPnUdZKrkvMGakM+y
EewnBZ+dxVzkA79lsZTU64TeprPdKVRoESQicXaQTyIC4qnXyb0NXmsKbtchAcVw5dNZ5HmW1TP7
AGCjzatOOUnmAUCI2SKU303BqwJg2p/grmoSNYGZ0Oe0FWaBudGYts4Z5NuCPBuZMXO6JtMUc2iO
2L/yK9dtyAJ9tzP55uCb9RgVmREEABrJVTtacUZetvy++dMGE7rezkWgOC5FwnM5WMEokxrm/hib
ZB6LAx7mdXsAbmFeinHG7/us6wl8JRJp7hR/mSACw95EzyVX7OqWtVBs04WcIDv1Os+s3aJywuq6
nEU8Dbu4oDM6XvABpUtSO9cLczsiRMN3VWvHK9jNlJpihTCpdTjVXPlihFm6p6kbU/igfT42A8Fl
mT33ypvFgJJrJEFi/Chtx1wCs0ZyY6OjaSYEc0zSSy6ezPOwgE28dGeH+xNaLxD5zrTjtvnTlAjN
oESvmU8f2+D1sHQJOt42pRNJYvDzRhwADiEx0HFsc/ui1eTyq5g7S3eyWJalv+Hb0q639E9tGwxt
k3AdmZIu7q194DfuePBX0wxHw0ww/sg3m0s3/ASThXVamEu+CmFMDZsYAZvpEPVRzKzRGDWVCR0g
S4o9zyQrcpRQ1usDo24iLn1O7rznrWoqZIK5P7CcfMnXU9rD9ISPbYjJsDOU1ENyUinN0t+LAD36
bzCSyKNet141ITSCIqlVAsPbLC2IpXY3TFNvFkY1m/qRFbmLWZLKDmYUbj2tK+iSKAiyhWRoQc/a
zkKZLc5tOW6uaaN5JK/LnMVn9JD0eOcjHNmfB6MWxR78K3cKDjbLIz9w9TAROv0ir/mY0ANbE4J8
qkwm6lQOUXw7v94aNR7R7NI2mwRBioR/9BHzmonOJ/gVm1vg68WiiFbz0DX8WCCX7LIlbTYDmpvZ
hQfHm4XOJclm9c/gepjSVIzm0cdKcxKe6GSMhgEebuXl1wqFb/MH14UVBbzHBKyBabQSmFo97jRg
ufE3oTOQuFX+hFyguaEvr5Ej1L1JdEuB7Fz+h4Lgv6gZBbaLuwMNHQXM4qhmBJsnmDFJnr9qtPnZ
TlNiFYncIfvaokjWY5vElL5fzjuuqlGmCrieeqac5/xOrViaqgrswR++Sn823ZvXpVEElqns/rtf
BX2DHNc1DSNaU0eweyeJmxWd5/pr6kUmPtW+5+L5ognWxK73v+ulGvhr/VhQOlbClahouf7vXane
Bl04F7n7VbvlyEVmTEqHlSgHL2EbJl0pOAsRDSVoYCcge4ooU9EGxbYZHO7dVCFMZyPkymtiz2tk
/tn7qLrYXBEqJfFPvVJ+O/Or9x//t1lxKQuT2AobcCg0HPPzXyg4cM1L434gn4ZUaJ6DA8pcCzlc
uUK9/1W/rTmXwnBIK4hOkIPw59GskEaBvCOBegoT2L4LNeggmx/EqswWwYQNHYc/vNxxCwUtVKF8
x5F8p3TAO719ua7t3SCmfv/UeImJUYNms92OKZH9HiaiObOikHyfZGLh198LRwG9J9qV8vz9dz8e
ZrqmUppeBm1SKeCWvH2SuRr0NIex+4WaBFfHBZz38i2oEGBO/vDOx6MMQ83mbV0bADgdpOPiNRof
beDiN/QF+ymVX4OJNlfzFOgLh3zimKzx/Vd7KyRH00TSBgsETV6cYkiajlbQkGEKEAB8/dJV9ImS
k86NTJgjKC7Ma9S1+BlvkjReknCrcplwMr7/AC9QsF93IKkWaGsbExuFz6B0nbeDyy0xKUSjqi9t
Yi9oINDLwlmbqkcSZi9UlvV2Aj3KmYfMjInfP4vilhxMyav0h4pzYX4dnDKTpsRD6X9hF9d47XBb
WIsAagR5BNTzfhe4gxWAMhH5QLRWMwpElDaw48NhNIlsNv7GJTqRiwxqpHgk5k5jY4JkZIUVHMm8
M5yntJYDjIVzy+RW/dSbtMvqHMUtxngjMGd+gxr0QfWuOeKbpmt4LPVaoO9J7YmaObL/poYTDC8Z
n4P2F0zfrMyIJHYfoze3DeKsozIJR3oyRZYKF+xX2tr/tyH624KDyOrZvlTIvoJYOV7aIzcL/KfW
5RFLH5ecNW7wakMuYR1MBvCzZP3+jJvd8mbCCbXhS48mAAugMGh/E7RolIH46oMZlXmIXO7JiGJ6
fg2V0cmtG7u3eQJD2Bu5RGkRmaTQKkrzNO8/xvGbG59cm8jpI3fAnntpf/8SOyu/rWbmMnnM0bgr
L9KyG8pPAGCc7srph5v3v+w4goAzlsqlUuTj1wQ48miR+8KOYTn1/ZepbbL1QWbKLIssQ2iz+sN7
OUdbmk8PEGULbF8hNOkCp347vjEaaUVRTc6nqkdUANEP4Q9YyFBG5aabZjOnw4aGd8m/FAUb1qWW
bvjAZU12iPpS1qUEw5XH9O8bBBjIQwUgMzLsNOaGkiiCwLekzhJT1tKWKQMEA/K8yfkU+KZMDFyc
Pz3hWsrLWbnkLIpjy3SKxISvI7cqMea6PYe2ky4F9hJ27F3/W+PNGITEFZt96in3946plPEQlrBR
P41lZk7mqKZVkW+suebm/P5XHdEEmU0CmEQd0RAVDcb2aD3DpKemKrzoEHj1y3eNktJpjvGGOZoI
9YSg1947ZlfmJoick6mS/vxVN6E0iwzlbDO40lOmnsldsCHSOWUfUVGw8gw3+auerYrsYtqU+Xy2
oErJ3smriOtxigUx15KfjT+6RaaJZBWZw95ZA0xWJ6x3SzPhq8z4FuulO65eSxOToAI67CyZmJnM
BFnLvFETgb/eDV1qCss/W2jsSNZuRs+Dcy9CfIEPXAQQzvoP523wdrtgzuTRyTceY6HkLJT20RJu
eYMpsJvoWzG56jNsaWks4B2593NY9gZJOZzGng4vlyAtIgTvUcwonbx4gGFjT5sqQMQy7GMXKOaC
0bGfDO2niPtrf1voHt0DSIHOPg2zu5JW27ep8TB39jsrWbb0cvwPk4zqS5jL/TUnUoLBF8rb+Q4h
dRf5mqCZLhCoQDehKULb21E1zB+s1Rq4HBQIbm1R6b31OJXyU6+wXExYumk3NEt7Qk+8eIAH5F0g
JkmXIGsGynl1PtPCG0TxBdSERBklho43ri3uykgQqoPD+fzUJLWQRmIxoYQR97hZZVV1mNEmfUhd
FxeHwMY4eWdRt3vMx7B/BiPdffS9victikYMHscMUWxvabYV/SINAjlMrc1ofB8KbAiGGbehTZBk
2V9j4CObHEToTAxzVx/WbKQk5gkrodqHkIHt23fesNhfnWXovwi1ep+SUQJM1X55maserc50SV/V
+f6XxxQLgrYywUySKnhI6x7DaWrKP6qVcfXMfOnb0Imq/MQv6gEx1s72P72/o98eUK9fpgDKmWOe
HO44I4lWj9SuC6tn31YlGCFtH0RFfXVTlvn15Lkj9z80JO9oEar8D/nYbyv/5TXB6tCyIYgfwyZG
2Yf4XHflM/azXFzdosn1aekKgG/vv+TLJ/3PMfzylp7jADxALo8D+fgSqZ0yx4EpSZ7FjGwaOQ/H
BRTUUqQ7nRTqvnLK6D7tIwvN7kKGoM6xDSrOplT6O10MwL4A6/kfOr8LLyqrVZ84b/EYoK44PJQl
yYszVGWzcQbh3dnGeb0c3eCqojx7NzmL81cIPhoCWA1/bhvn6HeVxo3EQmmD6k1OL06gVLW3u3B5
zup4oJUwIl8BUvvJ1oO7XZm/P+RCRyA8hsSkAaRBjIvLGX2cEghL9doLlvXZG83gJ6mbYAKQFXu9
6qcKm8JHF9w1ciExTQ/oWf4eXwFZ7d6fGWmi25uZUQasafAgAuAY4P63Bzh0MSwMKRg/xyONA8pp
uFjoQOIq39MlgVDolXqP5rBGFsVqSro9dYktLE5ZU+PDUC9UbH1YRezt3XWhcNZF4ZcypZ6+7XLr
Ol0qdbW4y1mFVtqBGmjxobaYtI1PY2zZroOm7ZLVfbRVTajuSRsnLOO89MfiZ+mNC40b4RdKnmlc
Nx9KZGgR8Yr68euC09kn9BjzO6vCfmzja2Gk5wcEYUHSx4e5CJNsC7OLF0g0IPRpiGkBqKxFAFVx
Jn7E2ze4wrHa+0tQ1Y6M6glo8/cH14zd8dh6VBcQ5eE2qxyz/37J+kZKwsy7ip7b1JM3Fi6UD03q
LmgttZV9I2buEn/4RvEW+MqqUlyzQN2CR3KB4HlHt0dhOwWqQE32HZ1774KyGZbV0bhYlxQq0f+x
2Us7V8bdc4P9+UMa6+EqTUP7zppC9/QPb//70iLVND6eyIaDxD0GA3ZzKXtksiro9zQYuLfX0Zca
QZ8J3eRFQvhwciocZR0Vm0FSK9zhPCf3cA7SHXWSMNzS8CyTXVf7Cr4ERGVKv5TQK6tPrnMfwl3r
uvrGH9HgiKWK0blC4GHe9ItwEiqcNvbanQjqbVCusjmzGJbTLB+s69AXKLdRyrCu/D5ZbuHac5xl
EvdubByGFi/xNL/C1IUWuOViOYQ/T2EMumf8wCeang9y4mpKLtJ/HBxdnSdl4WKNqYDLsBJpF219
qn63bpiiBKZA1EFj0PSVBh9ZB/xKVHM9N0hNb+q08cHVYs4tzgGnzN2ZjQHcX0NXp5/Rxxug3Tkp
pR7MgP5U+Po9/rBSjBAG0DWf+TkOya5DJzTXc/4dxpatjBpn9hWUx0LXkCnjTqWe136M0J2yvi5A
8iF3+1NT/gcLFmkN0mYX5KpHbeDtHgEp1Zf9qorvUekvI9wMJsRfxwRtg8IfTu11Cg8I0I+ni59g
cx1G+hH1l6lhnazi8P6KPSrQveweo9hjg7Y0CjrHiN21HHGS03n2PVa2/7H1RX/vFJa1UxR2LzkX
x5uxwFWk8aryHCMs5MIqxUGGh4m+TVUSAEiu5ukqtUb3B8j5Vm6wc88//uEpf0sZlA/eVbLFwUxz
qTwasqmMljJsvfE7Ve82/kRmIXsY9GhLjL093cAQzekp9asf7IJO1j+S1VaYxkdOM5+5qu4fZFjE
V7aa808OIg10SDgFTrusKxhujCihlNDufZ3o/+NZHJbm+z/+9vRcptUO450u/Tb8qj7jSorYv0yw
cav46S1hTC7+8be/npCmAjlWV//ir/2TbSH8v4PKlb4v0W7lDss1/KduDfXRv3PrdKmrGTWbf7It
UbmxHSDhpLGvgsj/zbTwsJTwpHAxVuZgYseJf4dpcVTYCKjoBaxBqjrUNZzftq+BENHmHf27coJk
sa1SOjCglY2k/dz2X34ZmNvXk/O/MOq9rXGI6P/xt7cL3zNfRv4YQi8NPZ/Xdd7GilhqD8D14N0l
1tI8Vl7tHJZhCh/ydOiAxyDw8BjbynsKJxCK/8FXU96wA8Kh/9u9Gxy/wFiH7HINNV8dgjB+gfPo
EzX64uAGGqJiT0Xc3fbYEKR/CJNvMwnz5mQPXFEB99OJoW/89s0dFxBPmBXuXcHOxFkAKCQmVxht
NRdpbb5Ol0Fw9f4rO29ziZ9fylJB44rjWx1fTaqmwiisCZ07SXfsUJFvnDulv7anZCDhg7lPXqEe
Zy6QYuz6MxguwzOa8OlZYfmMQ0uZ5gwprkzve6uDR7+uq/dEVoyMSiQBD1xOaHmJXbqiEbjpG8FZ
rwvcC/9wyzkuUZmx810sG5BkM72Lo/t9AFRi1Cpx7gRIgYd8LLxzXVATggSpxYHmnsEA4ZP9/ugd
NRReZsznfIX3zsbg329nDEV6OKmyE3eZmMShstb0rKUL+sPOdHu3iFXfS68RNyTa3PkXdCbP3v/+
3zemKQGSNPim7khP4+33T/hY5oBExZ1v+foeJEzzuISjvo2nVvyh3niUdL4sFBTg2Fk0CqmxBkcH
UrQo8HP2KO68NNT3WLpRjgCMTF4XuW7/jNIkRFPbN7vTRrm2UTObxcqUvs0QBP/DdP+rF6d3QrQU
ClbI8ap1PKsGlBjZd+PQskk8FRX1lYPXx7QBDR7+B5uE5MnsS/7PRf4oxwdUbqeWOzl3XU9buALl
v2492umXI0qXl2WXeecupm+XiCywykPUGm9KFKNiBHgE/FPjWYhG76Tv41bq+CQnm74a8inEK93X
t0kytTOfmrHLZEDb+AKRu7H4Q6Z+lPe8TCAlMHh3wqP6+lvFAypcNAZLKO6iKIOmvqqu27+sGz2U
zWMHf2dbBDNxDzzPVRnMwB5TZNK3yBS3e1DhOUjK3GtRN57XosPsy+6fg87W9++v6X8RBeGLUASF
0wdV7LhSB2VinPzIE3dyVQzIyzALuh2Pwo7EoQW484eVbU7QX25wdB5tOGn0og2jCeT38TfS8HQy
O1/6OwDr9aUcSvkEjsr8w83izWi76PS7fu9vojQCpUHpIUFLBFTWxxQLOEoqEFKeXZB2txnEhTOb
nuYj2jsETrMmXoao59TwNyJNwisgRTVCXFQuMCfyzh1lcLk0i/5Q33q9Bf7PxZTX4k2YZ3qeNGQo
RBwt2hX1IOjKS3xX87fQnVpWoNVo237AtXwZ9hW2KPM2U1M27BxpFf42JelMUAGIU3zp+Gx7u+gm
BDHmYJRbDup0WoFP7BO/RyOlEkgrgeSQ0bqz3TWMNzb2Gp8ai3r8jgo1INuZHp/cUphN+p3tAM3c
ZP08nnAEUA7Ms6LeeHDh75BgTi6DvkToqwzqG65BuKIB08WtpSEx/ywWlX8Q9VJ8s/Ne7FAgQE3W
WXCd4/mm5HmR9eJfDJAzdunA+X1BDbh0N1zEm1sUs9Ap1Uno0wGqe3uHRSbSEJNSVvOA3lo279xI
KaTc6BVu2izGy6dzJpRjS+7PINj8EIs3H6ngr3RKu2CLH/sALAUqD5oN6JlgeNQuqYWhp/Cwdh6T
Bi+46IIeUfgRx2qBIB4qCt0dSg0Ca1RpaiZtj2DVtgSV0NyquCzwTUWhL9rR/g4f4mTk2M1ZI1hA
sOX8eglPKBcj8URqQHsRPwierpbyqYccn26rgGhDCkggplij7/t04a8tCvAmlWSAdAElf2+jRVao
qyBX+cjJLBJkCJCpGW2FUDyKucu179btFdjjQJzGC7BlgNupDs6xnca6Jg8H2tMgJTexk9hnSDZ1
u9AtDQLU6047vM3rtm4eAdeun0UfpBfOFOgdzQ3n6zLU9VamLYaKVFlPHVycvpRhD2fLtagP+E3y
zELR32N8awYoBnG1s8HygDOMhuoMZxy5K4Watiys0nbxyqw0EtlApZZNUA/PXmv7tJvSuDlYMkjz
ywlwe+5dIJEVlgc1oRuIe1VSLLXalQqDKyzGF3oifr6h5QMCHzg2xkqAl3MP10+6IQs8TrTkcXVv
PlvJBLm/hGiGqR9yX2Vwatkm+Vmlvq/znJGuLKAkdkyTmWhveU9tQBH9hNpGgxNfHBWftNUzY0s0
cCgsdFm2kwqJK2FNrEgBf/dQw4Sp7UPQd7fAb5vHsOuZWV+sTGqagdCz7Q5MOmDnZoNpM1OfT4Ts
1IvvRhVgy7QuvvcUSVzBaFco6AaYNt9m5SyfdLSGD+DV+ud+TYyeqk/gQXrtSnlleFJ2SdtvWnZo
sAVOx8cvreThuHGA7YYI+AA2ItjlC2bHeZU7h9aW5g/VRXg1DBPxmXAWRZvCC0usN8TA7wBT5p0Q
oBT45tr8xqqgjZwG0BqeTEObQlCBuBCUBpHdoItHiAkBbFzFbRlehTBV7mGtcainFhH1JUaSw6HI
LDlEqe11+4im+3MbmqEMO08c+n7kP1+etkQ7H/vv1tO3OLWSgIwyXW7bl1wkL3yv+1CVOT3peMLA
YWVGJo/McHFmcZjEim28ky33Y8p1w6XZdUCYk+N50M28W0z2iNqHfBLlwkuxJfmmPJn6Z5gg+j4z
/zV1S9Nv4ozs084n+UTjMzyhKNI/NwWnbRvG7WOWl2S/IE+W+5dEAaIy8so6K/wn1GWCq6wvmNqW
h9FOkD17uN8yFmA7zuvWsm/shC2NJoSNhREYtyuWEXPnmKet6paDB6fcPcLI+t7Gr4QyVw1/QYq8
eUQDj9N8gZrTnUS0OZ/8fqUJADySdlvbdzz5xN8BnV3Pi76C81XhWWkSnNGkKvmaDc+vlx/XpD5L
FmblrpCLV2w9K28zUL/+6CEGvwRXIGa8p0TBaT3j2OEBG0cjtxlASshOMMWMvhYWnMBN9bKFRCQB
sk/wbUiDOHmGXTffBd5M0ynsmaMmCkju+GUYG5gkqCliG+Ij7nmelAC0F0FiYPvuuc9M31S9q855
nfrSxZTkHlzfsmws3FDKHTothovGiTuY5SmrQtzYMdjrDTrpfHI2ka56AFzH62aOrWRfJhF3QOEj
/bIZE5qiJwH/u3IiyQIevJwxG0QQPugpVYcsD9riZGhtvOpQ1EcCMynkU1LOjKluSt7/JQjkhavv
l7RiVJC7D6985IPO25Ad1vjm68t5CLaZ2fXUcZtHjMfqS7BJ3Z50v923kcuspg493YKDnHGYmaGw
SqMHuo36VkOieeoCqBm5jTn3iZOuOA7Ekh3fdVSO6DGyElFpF/3lnBICpCBHPxHYgbnktG3c34Y6
cubzoDYTlLVo/p06OH3ty06ED+mw6hCxrhWp8tWn8bfBV54cyAHr+HGxM/mEzoo4OFbAHQATAI4m
HYjDjKwSUjAO8qDoWWbIESxpiMED4JB222K0c/vyhpxE5Mi9TwSCpZOevVx419nYIwmXLRpzRUXM
JYd9wpX2MLb8JvVgpgVVHn27AmKEO2JW58uxuawoLO0aeqYUXhPenRJxeFU5gYWvnVPuunHkJmNG
rWswDdhlsyjWXWceJ/F5i5z+91MzIiQLBS0Or4q8YlutixvtFG6Ep2NfiGAj+5hwlOZsLsdDRG6T
9J10NwlLHjFDlGzvYZphcDBPqt0vqSzKE4mln7zX3Vx12PJArgXqY8snD//0lCZRFD7QIuTaWoze
eY66fn2CAMFcXJQI8iD1PgJN+kgXYGaJRDkDjRiUuEGPwsQ+7WQW+nDCkMiaKTZXchwpVoRxWRMv
A/Aai8zFfcoc4oIJrF2MxeL2Ze0ig8mxpgcEMLVKl68dx9Ddy/r0nDE6yygE4FUNDeca5iRLBNw8
C0rm0wUwDvAerwuinMvgBxxhbHTLbur2mFPANV0a+RT71FJeVoVPFRaTOicSN75XsZFbZFqhqTAI
eW/h3eBXlYBUKCsi0bLm0LtahyIErIJ03aTmhawZK51N2qGF33kzP1tIhLodd09xIzxegSWHRwQU
33knCkC9mJO2nDDQd9xTSG36dsxqoj0iOR+kclZkNVcWtQ3Re9zSrYYDYCKglw95SVdKMdhDZJnj
G+XlGAjzzLYxBxCV8xgrnm0zDQSFOu7QwW2tICRcjeZps3Fgm7ntwvfGzaLvIX93hsgKUCbUC4mf
fGnTL8AU4Ap4g4VNCHhuOg5WA8FDBKneD+NUJR+wibfr84owetPZwLi4NKJAyMlfs9ptjLq6wyBH
khDMscIHGwHPswrFXd5XhfOtNzrq4xjo8gPOa98SK8IPOcz6vYQbuVGISV7OeZz9iN2+3iinjTau
z5Uac0uXDaw5HjMU+JF1TWdkfih5hmQoi/+AuDLjnILn2NRyXvWZRTP7FCXFZdrELR6HCYqjiPc3
2TUcMZSOODXRIXQdva9EUy3bomkqrJnc+keoC/IF39EEQ5LMaNP1zhCcaN0P9kVrgv9FFsUUImnv
klONHkq0TlEV55C0qMJQKcIVrYhm6yPULqanKxv+2YaCQXLlqm+pAAJNcOdu73Ym+LcTOQ79I32P
xbK+z+OBDE+3ECNagEsvF+Ucu6PLGb62+VbTSrQ7Hg9GBMUmB1OOnRfNPKl+OUyihLi9wkfMv9fk
mJwuYYMkkznDhYXYKeK6rKCXi2GMq2IDeiODp9jRIDvUQNujS+pp3V4ldXiVhrF3TiNJ3MRahjAC
h/4ZXUnsEN0ceyyWEyYNsHU0tX0Ot7GMiVarnzqHiW/evsRNVCUIjsCj3ZOlrYyVvck3mygMrkoE
cctd1FC+mlHlfcwLXBvQUCBVa9lCQ8HiSSMrv7BqeerHJjKvK8qQW+52yd6RSfrdm3y7v4SSyY4b
LBvz77wNr6zXDANT6tHiZC5zmG3nStGlOOfCpoc97mvjJhjH7gyZmhHskuMgvtsP8snOafog/kPJ
DrHsdEudhyFRmcWxEUUON4nS52Dxp8U/JFSssfpW7jk6YuyHNTbh4CVllnb5g0abxjGoKu1TnMRU
cOIvg3PKNyeHpAPMpRN/vUqwnPrUjHG+o2sXEp257WCpVzijglgBJQRaWGPd0p2vNcYpYRWcuJ2r
904srW8GGf2cheP6vSCr/FEDByLdngv8CPzFuRRNb6Ow3dfYvQbzZ/B1frcbo6hAC6+FrHPS1rq9
kBh/3UC9h3KQ+elfqGrFHyGmTXo7lgWd5F7aZ0sgcR9xm+hTAh/tW90ufJKswBSRKVdhfLtCnYN3
YcczDp8gQBFPDif/8aU6838dnj90eByXK88vhazfOjw336en56dfuzs//8p/d3e8v1OX9twQ1ZWX
Xsov3R2q1f/s6Tj0dKjZAFMng6EmT8n5n2YEkh9xEaI9YfaCpMB35PD9nuM3UIE3ZS9JM8fgU0Ak
uS6I7d9Qs7RY9FR1DXgyONkPcKHk+eIKCwXgtbB3SwKhbKeb+gLzkVZsatFSBYK2fzL7OJyNFPiv
ZGSPzmeZrPlNje46AuV6QgrGaVotd2PnLQ/u5E2fOTq73RAvSG00i4Oy4RTQbm8GCk/4wFTT2Tgv
4n7kwHmspmj6sHY0gGl/VAA98rVTwOWAx52mpZfvVZdxKenyaeS6sQxn/v9j77yW5Dayrvsq8wJQ
wCXMLQrlu6sNm214g2jRIOF9wjz9v9AU9YnkjPjrXhejiAmyWV0wmXnO2XttJjXYgCU2eXLGKxtp
78ymbs+z6+zkhLUMv6WBcZOjhv47Zv9uht6TZZ8a4pVuklioglZeMd1EUUW4WEPBrodFXZDEmE5J
5h6rubUXgNbDVO+h3vGnVidq8zR4MYWlFM18jLVSpGFRzBMBmfyCHBeYDhW0RCip70yPvF4fEMj9
kmbqpsmJq0Gx3IejLLx4E3UVKQlj6x4KPy+bTWpXSwyQmWEznNAMBR6ngL6+tjLzPT7M3l1qUif1
qm8OkQGHZl9EZmy5e2Jnsnjntom+6OFEWnmpb1hzJ/Q1S1Eamx424JGNtxpo7MSNJNoOtViJ6i3x
MNyBLaxzu7PuFWV+QLvTQLEnkkhNl6xRth9tgf60OLI52RQ7AIIenVFIVE68EZpMoxvs/9qObovR
jRvR9RaBLM2g3P6qw8kGo4H6zK0Oejca0dlsJRrLxu7U+uC4C/20VBB/OK1C9axwxlydsPUPNfoZ
fP+9he6i69S4FEHG2toZzzGJL+byMiVAHtpP/dhgBmTfIX46uvt3wfv/SfG1mKQy4vnf7MCnz13/
n8ekjZMy+W7d++Mn/1j3XPc3JnMO0g/DEIjgVrHzH1Ntz/zNESahKqwg63DZZIH9tgySyUI7HmGR
S/Yb01gmW9+WQfc3RGwOqyQqbPsNPfgPlkGsMN8vg6siEneYjVnEQCH3k0EmnqF0lGksj13hDmeS
IqjdSrPuztaMg5gcFCp9GOrFveUSqFAgMNOTKQmhZ46HTLZauo2iwd21vd++o3kKmsDKqZO9Pt8T
GEmJAPOhOleTaHYAO/sMp58UR+bHbrsb0iFaeIHskSALT+QiAHfqhMqfs1DUaPIAipxKnPeK6LAY
yiArxnuj7HzaNojwNnhKnv1xfMRyFjmBDZbzPdJsZlMjEp9EaRBSMAzfxWNlnNAmoESbym7cUsEQ
H7JoUXMv5ia54keMOmx1V+3rSrtLojrtQsnbeGitprpeRjR/U2fpT0vbqnNq6fNDVM/Wbm47eQuj
l5RN+C0rlKHMui3j4ySEOZrv4FRBBJeEhr+LpRA705rqTdrxx3CSjTMH8vdVVokg9np17dnzzgMe
tdGgjWC9rNgj4K/17zKWy1sWFiJAbUtHZeXQ9NsRO843xi4I6WGIfNCzyt6anGMJA27ykN85Y6Xu
7Y1dAag3NdeF9Wo9DVlWH5jD0P6czT2mpJvYWzAVm7Nu56GLI2pjC2Jkyzxe7Kteo4wLOozu+LaX
PsAcd/Axb723uzlNaZAvxlZTICHsdMZX3Hal4H6I4WrxzEOf6i/EnbAT8l22WdQ/RvjBT/7Yvp+z
mYw2EnE/IPueT4as3YDIexmKbF7T5ERInFt839mlVZJgUuXX8FSbC9HAhAH6OaSOgMB35yYeOuc2
s4jp0aSrXqI2Mu9w3KZbgATTFfFgn3sTWh9hXTAboibhkDim3WniIN2mjrXBMDld5U5GA9dwonAo
tejOsPpnokJKHItudpSgcePz2Ou5upvo0TSvLUmQMPmbgSwXxeQZusM5xcX8LgPQhegfHjO2+sbZ
9Krgko110V4Ppv6B8mK4EPirbc1R/4y46oM7juB1ClE2R5XaQ5Anln4Dbc/oQigI3ovHLORh0YhC
TlWUbx3SadbQ7WEoDro9iHQXORUUZJyj4wcZL5UeGjO9qG2nNd3EgKk1goW7vBVuD9hqRSTfKQJ6
yXCW+lXdMDoDgDmTwFybt6MwXpbOf9Fb9ISM1bYthvv64DsJ7WnblU27J87Q3OsxSUci8h7iqP6s
0w+ZV05fvW0Zm1NCU0jeyJwsGtIMoDVJxzzErDn3/Atx4FqdvBDid+aAOB7hhBQ0ChxbcsqPu9G8
7vxuifdeNLXgmdv6pUCLO9y3/ezyK5E/ow3RrcLGR1BDVl/PylJhpwhLGnR/P9uWPBKqpJo7czE9
0gQiA2ovEOL0nFlEvW6TDg4xtJ9KXHfCirauVckjLT5j29T9GDguEjijdrwntOIIN/vlXOqudoB+
IveZRz0TOSb8pYh63tfncVfaKb3+Kc+eMfvMYZE249mDfG2XfRGsmg+qu85mP29TcccULtvWTkaW
M8eejacyG/l10RDNZOF6Y6vfK7TeG2UU8fWoxMgVALbDuFcXR9F77fWk99rjGIdyyM+k6cVhkXNi
IcWxojOAgHOX1meStJ9NkqNCuBfmEaLcshX8rXMu9OrayK2G+ToBq23QAH9lFrhGdR4zR3msVG1z
Z/mt9eAJT27wK3ihRK46bnBqz/tIIzN64+dZ9rJQ6wX25I5nyLRpwALxIc88MDZqkFOA0qPdMb4w
gmlRl3yJ5y+0jRV/CrtMkmaKPDmph/0UdR8J0SDTxcXAH0inNMLK1MmgKWYwHlXUoowcPrCxkLCO
KvZQLrDiA7CiGrbVehwBJSDA/miW7DZbRKDdFSRbf6di413MLPiAJFg/MwqqN23ppfvc5TwqFyYD
Ne0lLMweBv5q3oCvUgdIavpRn12D3OZMHp3Rhp+KfuDs9KMesGN7u67WzauBauU8lW7CZCK/hxCE
uaWLiVlF5uphJUm+DDTbK2aPnh1Qw9qb0SB4CFdEQ3/bAEvOfLUJ9cm6bQ3Sz6vJhHjCK3ot65j6
V4ealeU1u+wCUUSYiXHC1xftxqE5T0XRUH5M3SegJtCCinpkHprXVzRnaUkQLHFsF/93DzYJOuGW
8VA8bIds/L0o7GGrMyLYDgPbjdHKo9d2MYjKfCVJeRdF8nnfkZJrFSYgo0GJO7Tpxa7Vuks8p/eD
3ml3o0xvJ67rKZoEMZ56foF9vewmJ4OLPlFGoAlWnbMTS9eC8/BjRPJq6OlJTvN7O2MAAT5itO+b
IYmdE5MUJgxzp8fV1mTnbAMzmYjdpImNOyiwQVroW4fBLpD0CE33uyLRfe0Z/+YEARAzyxImAj8E
zb+S6mjKjDy3t25vGPOhMeJ3WVaRALuohaNMR5Qb81v6+5sKwWAAYTGtAt1oi89zZUwi0HEG3Zg4
FmVYp+3yZNXD9FTAJzq5fWqch6bs9uQcjW+Ax8nZGDOdXt3JRpb+vOQaKNkf5kJfGOyzYq5MnNc5
9aBRVUN6UrBMAeiZbnHvLUNyAgbVhbjftqCCx91sevGnxhy0fdeP4rYDebcbAbPvIMylMNLJ3w2A
nHCBshktl9Tj+NGeoxpcTwGWoqZLvEZl2YekXWwV6osY4A4Nxhiwuy00suzaOrf1UMhtb7a10aEb
GHwiZFKlw/BZU3a9WZKT27kDc8qMzuIMwibG49ap4ajLeTjD2NeOGtgHDn7UuzhpLdu/MYTm9ISx
Lk2yywQjtsrz0VdIa3BCIq/1l06k0qAQ09M7T7Zkx/npyEESjTHKc1/sCYSiZYes7EC0Kyw4ZFxK
D/S5dTu6sHP/lPu+H0adb1zBcipEkHPznxcrsXdOJ/YWgUEk2S79wBi8HJE7MKxAdW6pA3SwkWTp
pIu31qQVFxubRbyegJp8U2DdPtqJrT9FEd4J9POR3MTYaGgHElRFKFLW6+BBCHZi8V62FhfpXPnG
77ZLqssMd7QIuKMR2YWZTi6432YwAvqB3ON2IHi87x1kGbYjixsSmj1j42Ry2PZCXtdwwnb+WPRX
4+CKoyM9ohGQG4q7Diok9myGcaStOe3W56adPHhZKsxJKP40RZ784HPmfm/OjnuObCicmASUS2nJ
0SyMYiP2rwtdkGM9u899YXVPc0Rb3ImFvSOeL96Yk9CPLZqRdkMGuvOygm6w1XnMBxLUZewlpn+d
p/P82dRILuybxHhlPU1OyagZ9Ext5xk4GYHQWVu40U5rEumFvb6YQdwX7W4ue+t+MCprKxwk9BWC
lS1qAn/vT8WwFZNSNJHVeJnxYN93LihCFOTTJhXEaFVZLV9njJNNYFaVvTOSCl1tbdTttjFVvymq
KQHe0zdbzZHOzlRI9lFqTldoMJcLBLX6HRw+V2xYz9MvVW90D+DI8ufYIDU5FExpT9UcR6cE7v4J
AyTCTp7Xsw6F6M5a+pF8bNLPTSZlWw2Te2C4dr3F0GNw9tedrRDRsKlc6J0szUW5G51a7NNcK4+T
zlm8hhnyULW5hSyi3fbAwOipIM9J00JdUmhpZxYJMq0KycviKkIO8cXTyyDSTGpNvc2K1NnOtlFU
m0wRPleRpMuJwU7PeGiibV7oDQeoPv8oM0csBxcoxjZpBueLIi/oE/kHktFy7k/XyjQnaze2dvVV
Nvdvw/OXDU/DQSv8v+v/y+fxPy9Vm33f8nz7oW+lv/EbXUrYLojjKeMRTv5Z+rv+by7eC5u+IxW5
AA3/f6U/bU7cigj/qMu/L/1t/TdI6ytXAoaLALMi/kkH9KfCXzgwvjGACl3QUHB+kAwbymlALMUV
JvNVbp2Vsbix2rG+wA/8FRXme1EjkBs+C8wJEcKr/8X4UTyraIItDSqfo2uNyP3UzJxzYPL3pgNs
VrHHX27FL0X0b5+HfhJTGhJKGrw/ultbzTKZJuh8HrggUpL1ep3lTyjFoL9ax7JfB9LW22R+HRX9
/Yd/r8V++3D40w52Qxo36N5+UAqjUulQALXlcWEf+VSAWnCoL5V39aaIfhMkRab+q6/8Xy4x5xeI
eNjweNZ+5LZDl0jb0XOLI4bT6ZatvP+kyIFEw5e0KKJ1ZHR//zV/+kAMOqQD8xDRiMKvsf75X4x/
qa5NtQmy/cAMFWUSLVGa5j2aKs/SPoAK/mP08j8dy8ZP15XtFQ4+OnOfi2v+KOjkZEL/PZrUYWBm
lAWDE5E/seDrJucecxsjcrIDLx6b5tElf/S+AfL1WNa1O26kky1lELude9/PpkmNqwRNpbqW3ZUx
+dMzJ7FfPAU00H7srOGxNkzefVixPi/7DwLUkrT3mHPacBCuFdsPWmGK6NzFOeJjGglMXJvYGE9G
JeGaBgz+EFyAjLlnzMeIUpeOc0o6ND6k0iMasDqm5dLJeZYIjUR0vXjGZUpkITljAlQEr4amqzB1
rkOTicUIGVGgh9DaxAzG2Vy83duEUGOe3m7fhvq1xhjeWBXYUbJOaZdWVeJ3T1n1TCrsMqmtlzVm
em4tMd1SJaKjSahc/QMiKe0pzaUf3Tet2fLIRUCRy8DtZi2uAnORhvGZp5TCAM1vkk7Xve0r+24q
5/EKCC1KEeJ0Aar7tm2iDGAhaN/01ZPqkLyN9P79rEFtSmpk/TKsIo2FpsQRzxdyGY4T9YtXWOpW
7zrUrX6zkisnPV1Tf1pEZy0iGvZk1G+FiuoXCwHbvdZojOf7wcOJkYhX4WP3OJJ+OL04Vc+83IHE
2HFlmYEjauWb1hlpzdTYfOCbuMhMs4zJpYekMB+YtNI147qt8rvB56YtYHIfx2YRr1+tCDEZRI01
CpqEVYLqwp80lDGdQg3z9VmVaYxoT1rJSAhURl2XM7RF7i34suas6m7fjUApEcbMmTz5bpQUSGG0
hnM/KRweh0rblE9ImP1H+Ak4TPpsQGDxVVVBHqL9WnG+e0Fky8v/piycW4S1ecFZGK0JT8aUUWq+
iYVaUskQN9QVapBhZpivHJNLyttdv0zMUopNXGVYYhSDJ5Qf0rCOg0QGQXMLwW0y2vTTvFWh9Xb9
7aknk3Lw7K3MXDf0PY2MuKb09cvb3+kjQoELpFKsG4s8aHzXO+n2KhzB6O+GpuMBluvrAa12rA9d
l0bR2aB5VW8U8mlsxZPn3wMBMVqwy9DOBvSUnp5e+sbpasyIuPCnd7VT6i09mwpU+C5P9RmXhsYP
lHli6EeQh66aaCdrpTx1XZ9o+1kfEEODTZ2je5QYIg8kGmMaWRKC+JW5+POL45vjJzVrjdrQRVyS
23HWzJHBkZrlvisZ5HWmLMdg0bMq0DwCcyrA5IEmFCrwuHuorUhuwbGD+ij9eUfnYtPIZjqOVmMz
Ukqti/BIEFdqPESgFc99XE0PTkH/T9ZRwm3X5gs6I/BIrjSeO91swlrOTtDPk3HD6bi/H1GzxkEf
KfEBcZ5PKoXVjdYmpno4K5dWh+1VcREMullRzVWcn9uBArRj2XSKxD3RIXcuYDvprw/0Ja7I/Sq4
4Sh4q2BJ41VHs/Sf/EQitOm0AQ8zD7d/sqN+KkMfub/P+dmNHi3IB2WIBOt9L2ONeqp5LQ03vaS0
s+xDM1os2XixeOi+CnjexKXS4P/Q10eTxjbHswyTQiZYNLA9jAtquLnr6xcB1OmxwEuE3jJe60Kh
1HS/TDJ6BBViXGob7cncZRNy8Gx8BewXP6bCYcGszOwh1fT0iSqfF8tfZYd4ONB3rMIUr/Z1iVQi
KhFfetWDI6DUJWkZdnyNeGdYhSdOAqSy/7Rg4/pQtJq2HJEUD94RzBOgxg1ah4nK3Wizk4O86vcl
VsLZtmV2yv06ukLGF9+2XSqPsec/wIloHvO+fZ2LaV39E+OxK/whTAeuE9nkrPOiNpITsbrmh0GL
hnHD4V+/hvjsvjMJSHTJQhiPAhSmCq2xMdDlGC6T17Vd5ZdmeTMNCPB2i20+FhSbIQw98t4USvqQ
pnBDJHJuC5T0VlReStiRv+eGxd+v2bHa98glzeh3NHcJzcKmjqrd4lUJeOE4G+xN1mXaFfPQgUtX
RHWw9CJ+putFeDfxDTeuJIYq5SvtXcq4jBzXqHuBds1ZpF79dNaYoLlaHWNjQ+TSNgHhymJh53FL
4GQ3M4ZPvYu2isJa4LcFtCqn+6Tnqc/EXbANZqQbreNVnpQuBsgEzXV9lIaYrPUYrsvlq/y0cUzW
9JQE30dFtMse2Dz2EwRr1ibPVwl68aZMcz3IuknNhDqQWckjOFloHR2UPwXJChnr/arfg5/DOqhE
DCrmTa7t17m2Sb3V2J+ymRQby0VzjoOGd0mM2ITcmX28avlgCHD26zKnLPhvS6ALE7PdwjHnW8zg
CuRtP5ZeCcJ3tGkPDDop7oKuKTDz7lNpEQYVQH7iiQBvJl7fjNhdIlinC5Eg9lsZo4TM9yCVTgkS
Bmf/9dcySoH+uJEpJ4lI09i+3uRtWIjQ0s7Y5HrF2ffN6WQsOSJsfABO2QH/K+zp2kA7ZG2ghVQv
o9nU8sYUit86KWq+66jW4IGyTWb33m7qnNZ17fR2VaD5jZssD0ZPp+UL1dx2TkPWpUh2GzG/i5BR
vTjSYGGdGR1eEdVCeZ/lQ9qxZRgwLdyFtiw8ZOfKXiyvY110jXd5pemnepDal75t/L0cRn8CNozP
LEw0JGjmRN4zyWXtqnzze6yqoN7rIG4ndF6tuwpM4ylZr2hT8RQi2mZbH2pPsGFiaSvfRasAn+wV
bhN8K2TdHbdRMxqqhp7eQEuzvKu1ZJt7aD5WLL0tbK4TR8t3joUT/h1ziNypARrLWHr3dMR9h62K
ZFLaml6MRWYHpVeLjfepx2k53k9jLwLyFKZ7hHXkLOp2lEEbLpKwH/MoGNFO7QvN5wziYjg5AbCR
NGh7hdZJzlv+hzYF/8YpT5f6mtvf3FceK0sGuPR50vzkpPWktqtuNSDNjEMY2xjBPLnaDgSx4Hs0
TliucW+665/tGTZJg1Yj9ljSrTYeduDVjLBdDIZ6E2CxCrQIvZ7cuC9tlhjU/z1NHNUmgZFxIgE2
nX3BzSWYYFbRwV+qgkTjBv4fb+C4YVX4UrbNFy2fb/zJHo881xwMhka/8ftavxEFud+KPE6nm4vD
NIhmy9k4ejc5AyHhbKJhSgbOdrLtG1vv7WsscuUdd5t9uZzyEztfsbcJL4W+ZvWQMJxt7OfXQ2aT
xcqlutHnOsaZ5QwvbWVal0oVabVBa80Bcmr2OWPb0FG3VmHcc/IrtybksC9EVYqThX6HeO6C+ADi
s0t3tCMPJe/yWTQON8QeeIV3ALdGGRLEh6GLE4GqNxo7cBfMQLBZQaTOCvHmfaWfjBqwMbWjAwqu
vqY1zUOKjwKVo9PyRC6M+SLGtLnsbudsTJkHcewO/75sW6uO/7PFUZ16NCKAFKEpMGhB/Fj2L8pM
fXa8+lC/STM5xiJZbNeD799/zk/VDx8EbJBeBmW/TeH2fXnoR1il06qvDznh3Nin0R884LJAbmpP
SBuZ+1G6vC2Hf/+5a3X9w/fzXB2hmENlSrjXD1UXJXlupdVUH94sJb0GgrHopnzaja5k/aqKcr53
HBrVMJ7XU+7ff/r3jui3qwv3kaqYF5xf4s2E+peieO5SuieGUx1GEVGALF5rPnirqDh1O1Z7AnH5
r77aOd9MJF8F82+/wr8du1927HSfh/DvO3aH16IGRdF+/r5t9/aT39p2aG9oURnALN8kOX+odUj8
FCjgTQ86Alu5r/NAf1PriN/oBRPO5mNHJzJ8Ter8Q61jo/EBVIm5Fh+qAIZl/ZOW3U/vLlMhKJse
w3R+Cxib379TNi73uPEQjGWlkBtrwdVpOvHjXy7Kf+md/dQXXD+EhuBKCsQH+CMfpq+UVmO3WA5D
Rnzn5HZLiLjC3VAR979oIf30tvBRUNJZkPA6M6D4wb9fFdGE59RaDpNKgPLm2BcRrEcwzGDwrNGl
h8Jotf20sNv63lz94uN/upwrTgRbO8onWDPGjx0sM188MTpmc2Ac8WAW7pOXdOHfX8x1lft+NeIj
QGe6tMhoXf242rYEuEDIMpqDMMaHSViPDLSqzWAaLiFvDU/pn4/zf7lzcAh+/jiaTR4NZSycgFF4
EP/ak7NiRjVkI3UHm6LyhOTbIPXLB8aaCZKXc2W/R6ffFHiEml4PBCi2IoBwvrQBtkBUqsSkJ5w4
YmBiMvWy4zAiCMf7oHz6LnCdqqAjTqMMzMaoaY9IHx2Nbx7NtLB+N9NxT/hy/6W0PRb8ttfNx3mN
adJgMhRhpjFjls3gh5bMrHBgfPY4p+ug34lHZGKm28rQxmdD6ZXHT5wsCXUpWlRPcSVuMA5n9w7R
p4FCnxEQMBtfMIMY1PB+FFYew0Da3GuLYlmOpEdfD6mmdlZRfIHKdV8l9kdn8e5gTnF2JS/mVOvT
h1hxvPLXCYwm+DcLK104si3NPmsEASNIEkSXjp9b6TdHN5U39exoYeJXLZEOzLWIX3cu00TuvK85
0QkV6qOrGdEplUmPx9lFh6/UZ8vR/AdUZ0k4G2l6WfwmfugdPIODR2a8r+LQrTipTWOkDgvozW2q
T/K67MRmkCsumOLkLGLmzdux1fp5zaGO/WNPHsy0S5DrPzQuRwTJIGJjIj+5qonq089lbUTGrpza
1nkPe1F7kpnC+1kZ/DveNJkP5F+qc94mw4HWboeBCFYvd1XIc1Q0LSdKXWzNssl2xYh8DKVKettU
nMxBZBkwYQYT9kWuPxKzQddXNdMG8qw5vAwJwrZ4o8/Glba48QOdgmVbJpWBegY1oaRFkwVjYvjH
hRS5K4aw7V29lO0tx/Armh7WS7N4/YM9WNmh0aRxbUyWc4ApypETU8du6MtpXxbWi8xawWw8GeId
vpLpgHjGv4Mrlu41GJ/XGPWr2wHrgNkN8zWGuJo2Xp3rO/RmzUvlrHljiYPnBAUAYTu+PZyTaKXa
LtIBctXtiBKjmIl61wh8I/6QDghD+LGnScUnJqOrMny8q+fsPT7CONAUnjO7KNUZR2AWJHhhA0X4
150WjcbetBL9AJQxRybQ20dRd815rtZjoR6L6ga1kYdRlxO6B08g1u+sqJlfO63S8Udq5ZWKU41e
kGPurcmXoUOoCSC3gsomixo3bPSGT4szq+J90TQirMwpIodJYqolZPnFy/pyE3kxCT5RNJ4n9A8b
t6Kd4PgabSulE6mQFVoA1JrOYDRMKNIyH9dTPp4WUxpXE/OVXZQ6/mNVVemmyGBEIdt5tSLryTcW
BHt9r98nxBcdTGV9cLmvhHehwqh0my4PV9pKlhPFIa2tiNnvYmt9GI3wX5kIoTVaUiKgmvouRd8W
ls3yKYkh9gYSJAXQ1FgdIw0ti6Hpd9M87Pqpig9IwdKg8kF9LRn/bIyS6H0LbJJok27UwpqQ3B1p
TdZrp4h8rmTtbGnNNHVsPdDT84E3ZIxnSld1t4NWW6+s294xKUZrrxsSejMyyK2kSCeKyq6XS5Rn
4A4sNJ8IaLycWCCxHBkboGQ3BTUFwgZashpFb1Th44oY8+ryKvbKvWQDoAutw5CMY4rJvDDKS1d4
x1yZ77MC5gLmv3ITe+3Jbj0tXBClhlGmeddxlH2O6ANtlqYDv2TaryR91yj4LXUDXbfwA0GVGbIk
ODfJnE5XAP/yo1OYmLrAAGCLXcbnakIZwWmIT9Z9xvsbaHPlFGjllH7xcX49gYXUHyJ3sZmFp06I
ctfYGPSIEeaJ3KINIXuEODxfxuRMn5D4azfYtQEZdSVaADd9FFKUB4K+K3qZLfJEw55QttmsHpSY
2CQW177KaXI3tJcXdVN0nkZmCsiCpnE/Mv+MCUxl9kCcnEiPXuq5D3k3GftSJMW2hfa2cdWcHMzM
NreG48vDkOAGJhZEHEQvxI0DdJ4+chx/8MS2iJN5n89ynbLL6T200yIk/hdkQT/n0KtiYwNvDtGc
1mfmO7shxmssiqd+zuwPk3LkxWmd5QkpFAThBEB9WrftZTDqfseYnidvdtODneVtkDs8ZGyeX5D7
mkHUtLj14qg7sj+OSDkt1oxmqlzn3OOVN3PMed3w9Vzx7yH/l4d8Yz0l/nkq+i8+pPE/15+n5GP1
/Qn/7ce+eZF0CyuR7Qj4cGSccs7/czAPIPs3DqKOTigLTC1nPRP+ccq3XH6IY/xKkcU5RHH55ynf
Mn6jpWjAKl/BbW+EuH+gyRc/nEt1uJPrqRiCHQWkz9n4+1Nck9rE8xJoeEU/K5lf7cpmiy5tt7e3
Opr6ktV5XIXTiHeqrtCOlSlr0UKRcMtDRRbP3iGU7FNrxUOx0fRabLCtqgXpouN+5i2lcwz+rV2a
Q8m2ktFXzPJxtt+BHF28IWbnMtH/f8rdsmWLmmOO79APllT6N2CgehcV8bDm0NHxa+v5nVW2hDQ4
o+r1l9wa1+RQlng6ca2smEaeEk8bie912WJUIdA2QsgQ2SSvHFzUtfdOmvT8RsIFmeXwlhd2z3E0
xd7bPTD+dIytlwKB0J+Sxu2XgRGE8sxi0+lFicITiOmwRbyDkbdrd25Tz7cCL6wLEWRM+VFn1pYP
NUre5CsP/98X8FcvoMsL83cv4L2sPn3+z7HLX8tP372CX3/wW5Ft/Ea6Dh0ooKho7t6q6W+FNrIZ
Br86pJc/RDPfymy8gaaBngIa47fi/FuZzT8HKwvhIMDHf6SKAXf4Uw1Fga/bALwpDXXrRyFFQ/uz
LXy/OgCvJphwliTbZswPSDXGHAsz/3kslLqGB88WMdTPOTbYoz66F7MagEsXpASHdWcXdz4ZxLf5
oD/SM44TwBNkk1Q22pplgMjQGuCC7Vkj0xk2L1px91IT0xeYk3Gb0s9+9a3iGivYtaWN+6ivo7Bv
hb8ZAA4HuSKlk+7rl0EfkkvBddw05JYFiOMbvPsEYSDTZaihL4gX9VvH6AD3t+Mr5wE02hlJazYG
P0YTX7o8zcICj8TWrbwLJ+k9gcc14YPlFz8rrxEw3yP5RZObDDvbzK6HebnF7AHwZ5VWp1owyeR1
rvsqrJrlo+iZdSnjI3vfczN3uyrHgt0W0nqKmlWk6jlIcZiMw8JeAAd5GKat50zlr66+EBSIOlBv
s+v1CvQFo3o22y9pDe+li/t0B7VrTZLklD7ELgHBo3qIrfEeYJxDKrcTH0k6+zhGmb835JqPMZ/X
xM7jslJftJGcKWzvmFtgM8nBxIXEbFXO92NtP0srO6Hkx/KdvlaLuDDAYpwAfH1r84VWUnfVz7d2
zr2arX7X+HUTaHZ2WoCmBGs8EoYpBupmxYUyJaJaplR9QJtQbhO81Gs4X3Xu64SjMqEQAZ3P18Fg
6KSvi2GP2hn5QbetofxvNaLvxk6/7c1xj3L+bHgxa7jSgRFV2kZl8ovFAgu0JLnOsumM2p9U3con
ZiLhG1b2/AgLg3MmFGZKVUvDO80HqQQ9svTt5Qp0BHrI5bG1IRtIMT2gGw2nuRwhfBARGlXJa4mm
YIva9qNXLWdlxquPo02wQQKonvTfvca68SnhWPENBMz9AdExaJ+JEMgGhnlSEzTaWoe44B5pOrle
Wc/pdxiWlUmCWHbkfmIJsdA08CQAEuuDxiysoO70xzI2PvrW2AfFGoTZx/nJcBVk5OHBnnLCCUlk
1NFroKecHiwgXhSAPbEfZuVvF4cQOQO1yebtuhM1evF9+7nCZL5zAJPXwiYUff05vmcgEbMHo+U8
J2iNDw6arEAzpgvunPpDCvJmQ70/h60WqTsLPFCYT3G0QQcrNmSRqkPjzurUVEJhmnO846Q0zsXI
eLbIUVH+avW8Q+WiTsQLdxtTy62P6FI/zKp1rgwvq9d6v0oaO0Q9XJPQWDQEsGbL+Bq5FfVCDPaN
GZ7dlI+kkTwWE5OLcLE7KGOFidJFRhegNB9aa1Yb5txE7DlQ5q0krPsZ1aw9IbxuaY+nQYKV5gQl
jFAHF/uUJm/Lyq62o2Y/Vhp1ejcIsVUDlKxybj+WJcKoUkvlNsfR5rkzDq/Fd3ZFUgwYxKroFmcW
hUzJ47+k5seKNl3QNUQSSEWs+GSiW3cr7tuabjwsPIZNZGDGpcnN3MbF9WHy0M2Z++xqzmUwG1Ln
VftFG9uz7fwqhunnxtvadPPw8JoO844fG/EJ7l4EHVl1sBXIM2toeorg6f+xd17bcSNZFv2V+QFo
wQTcK4A0THojyrxgUQ7eBmx8/WxklXqKLE1pep67H0q1qpVMJhKIuHHvOfvcZHZ3rWLjd7Fxf+uZ
0vQnxY1eCbJDA3fm64qNOd1YOyvlF6E4hMsaxcksN2K/xYL+l830Fz2+v4836ADTMeXNdMI03sIa
Z9ddrDxum6M5FC/+1rPYluPcmNfQQsDUXPBv+v6f3/NvbdqtfQ3fHg0nzhj+fP3pEqv2CQUnEWZF
yb6zJfmyCw+2hvFg1iDPbJ+3LNVlL1nd/vmtrTcu/TOXEqkYgkr650jp3rS8GZfMKl+9+ijpBUZ5
U3l3a0xoD8vFZd6QQ6v7y9dZLtO+mKfplONSi0gaIQuUXM6UBnlSq8sxoUemLPvo+1A+icnYmd58
OTss355jbug77tUmv0Z+v6/IyF2q5BnQWxU5i7gZ8YeHS9P4B9tuwLuihAzhHK3RP3/SX9xCZL7o
4HsdAzK7+eYWMssMBJYp6mNqyr1oGE766q5SffebK2r/6opCjt30yJ7gVnpzRf3Z8Bb+T+5VH06b
BOOyGhkni5JFuHZ8jCtecT0kRnVfTuudO+jVfZqwhwqV/Oi2UOqtVCGebQMHLpeJJmO4+uOT5js3
Vj8dSAIakK5kiMaS1Dl0i7l8TGxzPVSJ2W7ypwz/Wi8f6mJ5Xpgw06jJxGnIvGo3OxCNEKf9iDOC
k2pAYUyfveawaITvktTqMZgmRo3Nu7WO6UqMQlpneKEUkJ52ISqH5C1zVHfu2mH0MfnZdGU+95hK
Q9egxvrnL+wXKwz66W16gKzZtN9qjJWrNZ3QrPqoAI5s5cTCygYawSEUyzr+83u9ORGenwKIFYJv
i5GJ/RbAi3UD/4JY6yOYqQd6naeq+d2CeX6SXo8qOO+iV4WVapAK8FZeS6u2GIDPcYT0p3YvswUr
cKy+bit9pkg3Gfr4VJji6GvmDWGp6c6ty5O2xB+wlHzxOMwFZjX1qDBy60iUApusz+oEOPfaMJIf
ypmtHSrG4lhaDk44hubo0JS8KjNnN3ntew/rTOCQpXEBjoZOlU3dwnyZVrpPpoXZE3dh+SQ4A6IY
At3MftiAegO4Y9fTUjDfSEhmdnIKVNxPi83co0Y9Fk768NDUZroTlvoNYVb84on9M1yCdZixn/l6
WcQkTzNyreqjUXJQmEDxhdmAQcrUCj5zyhWAy5VH5erdVDbikFj2eoCk4nbIuZfjosbSQubDHOPU
GhyjicZU/zjnrRV5Ora2YnJuNgNkOMb2DXqsPELOQy54Q5qgm6/P8M++KqkHmZs9LhbVIQxXxhba
cihS/ZmQ3gEbatoerHI+0Cp9SGxnDPKe+1O0LHzSIZ/K1/AsVzERwaatnv22n34TG/eLh4Q9Y/uf
AfnFNN5coznpkCvNU32cvTqixFkCXM8HX6DajNvkN98IYzsu+Zt7eJuxsqyhvMaq+mYR7YS1WiZZ
Q8felDUdQ9lEsKZOMTsVBswspNFASMTKAWnCXIRNhwowKa9xgKtgbGAINDUDq6yaup3vgNtAmjbg
Hve+yIKJBuZmoKqSBPhNPluTQme18itgw4elXC8rsiaC7TZLrOIlnrcqdTbDXOnX3UjDfmnMkHJ1
N5EQuh/4Ss/HSyUWCzMjfxEr2cnRBl7RzhNwqpHYIdLPLxZUZedDEODXJpqHojnV4/yUDRwkvSLB
Ed5x1LPV/NQPiR6swofAMD2ZhXHXaRkSFqo1wx0jIGZEkvMvWsV/QZ7PDdmO094Qvdxtj5FcbGgk
8xMBsBwgbGhz5G1D2OuolvQ4v0Zz70Vuy9/uSbzrcpCx+Ci6K99evmJ0iOaRC5yX2XVmcWbxF0px
UYqPeTo9zHgIQquxjzgSTgxLTgq4TtAnPMDDUJ44FINxYWfJkg03wNPhzMN1adifUznXp8KwbyaJ
ytHsyfHmYLRsatCZJv8lXIubchAfTZRov9mPnV883tQ6DG/RknBHvU0gKVEhdqawq6N016+45x+k
zr43ccyKbR7rrf46H7WbwTf2g0+ld37ma5L01lnO0JR5GaqqiAFMvvOx9HpTb7kI9ZIuRGdQ7/yF
2N/SwMQ5ZQVkg0RkO7rryVdYy/512zPtUWhcd4NCuFjzHITKtW5MjTUGB+3zZFFu6b3Vho6ejeGS
DEVQelTWCQdD9sPUavhCEspsNx+fhokVtDeHhx6TcAiA8XoaxwdhA+VvSmfZZT1T2W5WlyhEAb9W
+BMMzNbApb8CSm33fTs8uJwOjkXmgI3l/FQO45OFe2Cr5gf35/76nw7b7zpsAGTY//+hxY1oNP2v
6KVohpdXHbY/Xvhnh8133tm0rzcNEmGa5GpQ1f/ZYTN0WFybRIlqc3Nk/VXKQvsb5xkNaLRhOlU3
1eHPHpv9jnM5DTFeRpqRjsrl32hyC/f1qWKTXZBCRKYLOjQK0XN//q9aBQYzrQT2Z14pROGJOmDY
XQdm+aYeVKu81vCM7NqK7SOYPDvnQMra+knjaMykOzOOcmq1K+hRI/5UrYLZ3TXMNZW8bhJq6N4a
T143u5EofRy8kD0eMXIjhqgThqmZZwStqJxHCo8FSaY/0DtrmOEabdcE1SZXdSSkLH6esTdJNagD
f4qtQ975QGd4Da2ThAchhRpe9SdQf5yBu/h+xkq+sOcgE9IDUbXGsZOtxRmDWb9bOicyTUmPZSVA
JPttRBISjXkLAmTq87AHo38dQxfBT8yhedJpaTtwlkup7WKYsvtVV+pgNx3I7cQ8wNyqP/hkVu1k
W2QkMotdufS3PWSVHarE4YVH3dqXboVB1Mbna1WogI0KCzhXSkRD7fnHVY7Zg4timkfdUMe2MP2Q
bhTy07bFRz3kt/3q62gZCoUgMzOCERxRIPTW2hFtakU4re1grsYFiHIpT0XmXqcG3gHE8g++Xm2g
HffgV+OxFWyNcQlfYEU+EQq0l5EZ6wcty5nJpeuzPUxrOA3bh2gLGkgjiNlyHZOwx2fOKHH8UkmE
I8uCcqM2ssuW9T60zGXXKHevZWULeaCro7FwtCDDqRV0tnP0Y/80MGgPvcJEjKFi7Xm1sibAMmLv
ZNN6tAWWZW+KxGeCX60XZpPmT27eqgtpeFPkunO3ZxoJuEdqayQXsklrtN/wRhHwjo4IOssRO9/I
P7dLKy7BnV6sdVyFpm110Sj7mbTJ5IDU0GUg2HZRWWq7Iu+eGuk8e4u6ys3ZDZLJEXutzvQd9rb0
4LbVC5myn/NuEIccEAZek7neMb7VTh2Z7EJp5GhPvh1tnGGGpRBFuCW8Prn3m5yxd8JpxwTjFoLx
DCePnDYhS5gXg32Bmcv4vAplMLuVl4tWfFErrAtMxO0uh2J6tGt2bqVqhAg4wsMMQGPkJq04prQ6
dwJScIgMv4vAKXzU5ICox13iCM34hPV+7Q4Mx8WuobO+dyCw7WMrf0+9mVzj+ar2lvcl8aV+WhLw
qXbraE8lxmcZjk4qIrfMsodqKkgYkI4eEJmyHtrM75/0evEoW/ziQaF4iqRU1+RTlXsvL2YcIljC
VYG6yDZ1d1cvBhJLU9Pv0NMqcBlFtTMkPJMRp3mUDhaiATd3LgwTdhQqA9AfZnIx2JN5KTWdyog5
2nugKFxFL7aYHRMT5iT+HNkzu7Nus52CNdDfr7HQg0EzgJBMndoPaQscZVSwalVRPxaatd5RWukn
Y5CzDfPAoS6fNUgBYFXmaBkqanpQUTsLn8qeX3W8chFH8Rc1dnkSQZvCuaG//CVjKB3mtVdeTJ0L
b86bSGlTXM9WSRs8akmHz9J/LDFu/GVu7FM7YcnPneFR97KLsZ6ck6dcTGW9/eBg0dvNutXsUh+v
vZpLJxJYtRD9+F/HoXzIwEDHxsjAouZ8lWfGgVyH75VQ677s6e0M7lU28/elWx+QpwNVEnW9Jxiz
DxHvtNG6aZ5BnnuBIbKXrklg8XvqUSJHOYJBJl+Q8zkSCaggHKjXnZk1ZtTXSIf0xOmvV9Pdj5X5
4nebYj7LrXCqpP0Ym2kSMuDYEe+IhsHID4vovk/ECwSuWuMbu88RbZSGcYq9stjnJVkdxQahX4cC
UKBfeUfcKLdNaX52HHmVJyK/kPby7M0SuGkGw4I6z7kY9ax+8v3pQwlpMcIy+t1J5xm9ClKuOSmf
TGO8dMXQ37SeSRgVajGbVJHrkioIn9ldmWIbii3M+HHX/ej7Uaf5Tk/JVmNzEKTPRTEkgl0HyuZq
LUlAFAugaChE/rFETSctAA8rpiDGMsemrI1L5SA4INS12w8e/IDF4x1rBQ8IPfqdLJyr3GATwvYC
52lGs1EYSbmHQAHOpLIfW5Ql2OcgLa2dvEj6rg2myaKxPIwmBg22FzhazqeyWD7O8Tge3dX91owm
mJ6kTOnHDJTY9aLtkzq2Q7ea/FsQPHeMfIC2MjTjF5+v2w7PwIBbMSTUtiHgh+5Ntl+6jGkD8rYL
I9U+jH6bB522fLOyFv1MOY4X3qTAzGcZI6g4do6sv9kpRYd3SDRWudnT0L31XkUXwbQOtB3sfeLO
1t4sW2BVZEkdEjf/MBOZi4DMIxhNXkqcokGrJT8srXWJXi7hU7il4pDrGHu7gXlriEo/eRB8mI+w
kytW1X3v9BymSKa16i+4izakWTbEiNMST+v8+rjM2BnacBk6r5mf0fMzzoDY5MgcXDJ3X+XdMuTx
5zYgdKvYHjKklLa0jp3ZZBMA2tYx4/fWONcWgrAVUpyX0DmFG5/TtFDtnBUMjWL7wRIVs/hPpOfU
qj711iRdP8ybTcQf1JymAPcHddtDnvvPAPv7/w3siH76n8rrD5n82iDIfB1V6Jxf9Wdt7Tnv0CjR
qrX/p4D+s7b2zXf4HrDg+qAeOQX9RUAiEJBQOAsPm/6WuW3xa/ysrU3IDmRyUj1s+l2YkP9Obf26
6UJljdLDRiwhKD/OI/bXjSnT0NNihPn+R2zCmQdgG3Cv1brihBpo03Ou+Nf54xdDiV+9oYtIbhNz
g/c1+GB/LeULPnVrtpV9adkmu/U0Zwe15bA5iMCOCcb930RWvT6a//EByRvmeoHD8Oj4vH4/P3dg
1RH8eOk2qfOS+7zBOXZB2tPvIua2bvj/dJTOb8VXzXdNWx+N+lsTf5/i6BoLQ1wWW5pM5hK6aA8K
346DSvpmUKTLuEUOefv3DppffEruJMIwkfqjK3o7wpo7kDC61otLaRKwVnsthhK0nxzMCYKofmNc
edM6O39Q7kDD3+hsHEjetn8XKvjKXTJxOTf0h6EL9/oUzLlO538aXMyRNYFS6akCQ++Fa4/EFZr3
ZjxcWKRCHRLbb1Ln/v7xcdBsXBLPcB0OsG/mFLmRktiSxOLSO8MdmJJu2WIF//j/vZexRekZ3MLc
OG9uqASmZ5muq7jEL00yjsB3CTQRFsDGHvjnZ2V7Fl7fUI6OhgVtF46HLYP39b3LwHoDqY/icorT
H9JkBk4Ux7+bDwghQ2cRovPKn6xSbx5IItpQi5mluFQFEWy5N2EhPXfzDFIkfpfb+SZlebt1HJ1z
vEEC5WZ+eTtRolY2JqUZ1mVOkHNFrD3vacQawrKSyvCTB4/iRTgwX6wtOhFIiHVBo8+6+OcL+4s7
GNkey56+PaobIvz1lY3pPlNTFOJy8QbzZBU1SNZug/y3muQOxVpQ7YrCRNqxKsYE0fnhRY2dHVhB
fpel+qu7d6OdC3/7pv82py1oOyxVwanwzHyg50JacU3KHZkcvwOx/OqtMLsh8Yc2Y5lv76il9QiL
cTvrMrO5vL6/DesgWrPUezTAf9Njf73Us3xvyixMoZA5eLu/3b5tOjQljnDtFINwQDWhYWWrLSKb
1EyjeqpXVofffK+vl+DtLV0cV/hnkIrxBb+16bQFHnZg7v5Jh7F4ANqNh1D2cnlAhgt+QsZ8r+dc
C0h25lOW8EhV5OBdcqjCI+1lTnekOdAfzysIXITtdKDIBQpiCBQ4iLeAoX/+lRGMvnrK0ZI4mKho
Hm9oHNpybwUBgMdzsUDmO3H2rkicTtW+yRxKakMWY9DowNITXOh538Rhk+Ms2Rn8sHvk4qBc1rzk
d4yZy2SEyCbDN4X199tiFty6f+SzmHSI04iMA2MKaCNxuoIBR/baFt+BeKM/6jkv63WSJ9yV10Uy
N62L2cT8MMDTvfQSYZ36nAuIHiNf75KshApDs85/ptms5Yw44s44GtLmR4Ob4FBU+UB0QiwjsRUk
Y2Y5B3DtvMcWteRsgeZdh2stEBNckgAMrXEjU84F9Nk2IAMINXXQCI9wTvOWMimHBLvR2hsAOM6s
IvIQu09o2Mz2VBnZ+mCA5r3TzEEjtQgRQPbZQGWuOPRRT2MhIenouSsZx9dD4bwUGTU4EGLTflkN
X36TRrvt0BMRZJDsza8tueBHztDdQ+/gFbZnOhBulogpYP2d6GH5NhsqkEzjSYP4fEk6j3eFI1sL
rUVwRQm+fF6FmR3OUa84xhHeb1krgzK5Pv4cuw9SJurZnAhJa33B9wTF3X82ll5+Kxh8m0hBQCMp
GRtW6K2QWMZ25W9p8WpdwJzgp1RbgIwauG4C5CbBx9suV7NT72mTMglfq7TPjwlHduzErrtFrqQO
cej4WZV7SrfC5Jw2e4a96LlJjgu5kMuu1DVwNueory7ruGsKi6gl1ym4mkCcW5pEjbfWTEpj+AHn
UBRtcjv4M2JCwW8uJB2EdJjppZx5BE6T8vw1erImuzOEKNWIcIxWuwJzQzQdaBB3Few3Q0HMR2DU
zMgC/DH+s9Rjfqw3oOyDWAsrwdh8YgOY5WW/0gsyA9IhYQ60VqKuFWe4JDQywkinBuqBQy4k4dN1
75eRvRr9I7ZB86jQSbuRmTjicz1N9ZOnsvW67KCudjC4jACPg+HBFNT7U1Y200VSbqF4slyWcK5V
M0a6jB1yphTHVuyWoP9dO19v8IDql5VI0TdVhU8jjJMdIYuaCNdarU8FI6PdiK2kPRX6mlEZgXkE
+yLr+6GVgBzyeKyIvumHH55QzQX4z/EGjctYk9iZk+1ArkE7h2rLJwNNhot+ILr4o1PSlttLe3W+
Lso1IsAE9VUj4djst0hiprVjm0VG3tQHFNjNjQ9/Gt2ekunnZMuSdHFbX69QEg8k6sHMWQe3O3hy
dj6hxmAoBbzlM1675sSZEyj2Mgv1uS67YmfbpgolrNqeaamNqKyY68852PEhIiVVRoXeu4etGAXN
uZDeGfV9pe06asBNK17tK89E7pgiw6ixNT3Ae9Au6qJrL/I+lfvVHtfvmPjmXapl2j0d4OpjVkyC
zgudprbmJJyDoAngQr4gcef5yJQWxWZF327qjX0FnzHHHEOSGtGb8OxjnE5Fb6Fy27zezRAWG8va
DnpobEmzffPtfEWl6x1Ny1jtqAaUgrMJ7QHAdNyCYoR27zU03kvgzhHACZjcVTO+bwungzJUyz0N
Q+icqf61dGXz0S9haGW+seylRl9wLPk9/Hio7tmVUHAqlvcrR3TYgRKdb9QlT/eqcf36Th/G9o4R
Mje15lCRvZwD8DSTpj8WGk4Mu6YdIGwhQKTANi3aDRvcZ/iW9Cjnw0b5xhNtf25ZnZbvc++OpCd7
IzTPHcOHBald0+kwXAiVVHSdteZTbIjl7pzddMaPDDC1SRUabWydpSmwzpy5WLqxtPLwR6L8mVhy
Zj9pC+coeEuUcA5E/KcJnxGYjNTujmIRJJyfYxRbGFL8au4EW6Wg3fLJZCRBPQeUg8Z/s5GFjFS2
1WcAsF77Y20nsYVkDtAs3UHu6lzM32GOdARnFJr9gWRa/wKLpTyWcDrToF6SDBS6kadf5DS85K0N
VVRkCUkhK8vHx1Jpo/aYqbaxjp6Zwi8m9yl0sA7v6Nhh5dUctUcv1r4nk7ei8e6K+T1hAdUDYXs/
sPx+RI9o3BYDylXWVTTYpt/T2x5b81sypMk3lWXzYzK6fHM88TTt6F36GGbdGdFAmmFKYyTjnhyb
UCO6rmWLFwFGEWzUEbzpcfAX/VJ0zXrdSaiojloyLeirYgTMz7eQh5uk6Fmr6ffsFmMor/FoiltF
0vRtZ4jxocq8LuyJEfmKcLHcQdi1vqDvxVnotDR37djMIMB5FsDGtE+DeVSzH1RdyXLhxwwFKk+c
CN79Erfa/DgPSUEi/Khf9zCaPxezUzBSAdzGXskYJehWK7nx0dtc93iTT5o/M99Jp0S+mNncomiw
fNyb9ngJSUIjQXiQVX8wWPL2dOtG+pKGacZBJmIXODGp9k9O0bYM+S312GZpfKWvo7ofUh1n4pTM
n8Zy6IBRSymy05Itix16DWnRuPxmr7hxFn1uD346yiOnXO0qxxbyXs96BhEaLX7kRZqrFyR8efPN
zA7/w5g6eT0yqjosbISXdS6rMmr9NMa9ZnC8SFncDkj7DOA0VBZamEzudJ+YE6a4Oo9h0GAP7D8V
y4DObC3tqyUzWUYtUImojtqpniOz6scYwn5jXg/uqmzmV53h7bzSFSyIxvy9MRER7n1k26TakVQm
RGfurNJRRzm62YOsjO49Wm/57JUM5qZFFaEiWCco4EcySSPADVJ67iIkmd0sJLsu/UbUNPvQoKPu
jTVctpHgUt1NinNKXSq3D21M2rfMO5b3ej9r13Y2gADPrM7ae5rVu7QLa3uPAdmew8bMfHkYuXd/
ELm1fGg9a/gKmsL9htaOfq3eOqMMiXFExZk3pdsHsYevTQ1wnaM+JZf76A7tDztdkjuJyZtdLpPD
yZqXtCEnte6Iyci6NRBu34OFqvtbrSTh1NSdeIj8hJo9UeuyBMRQ0zy2RzF4qPKhsWnCnT6iW8a9
6SYqvyXhzNWRBNXlbe2XzHxB/Gr3qWbxrZU0kMQR4nm5jEC+uiUWf0j5/iM1+J3UQJgWrY5/tfr+
5qa7TbPXPro/XvCzDaq/s8mMQYisu/bZe/MviYEn3tG2ofXA0e1n3NdPG4/xzndtc0vEcTkZYdn5
VxvU8t6R2K4TR2NtJ7qtk/BvSAyM1wdjDmGozsCFov5GuEzf9U0XhAREtqXati9g3OCfMXNVPKT4
c0+2EFNorbb8QMS92lOBqb0xL/HJK0HMMaRc3tNnaz8JJ5cfdGh2HxIoObu/XMlfNE3fHGu3347n
ADEn5RVn27fSOH/0+tiYfXGRT6J5sVM2buLa66vaXiiLO6KdkO3pTFbbpvjzhv9fWarW2/QzyiSk
vwYeSLqankOv+k2zJGWk4oxZdxEn8ceKVF2cRWPmXxd+3ziR09ruFY1qSOPWCnR8EX723sj77POi
avXNHSV08lat1ikpiUQrnLE8DGeOOYQt556QeejmywY6JxZyuDJaq92jGxAwRpEe5kvFzApcYHWb
EjzTos5lZKJ7HSsJLG83wi1SYf4G+NUF1uCgL8gd8xOGaszcAPQCJT2O9xugvW/K8SGtZU0gzsZv
14aN5Z50vp+GIIjyEGC8/kHjXA3M1H0akY7hulIdBy7XaeubXlBRaelGjO83ePyqVXFYaMoK8jNb
XrnzhDALxXnYpjWp9RuFvj4D6bWNTW/POQPwjVfPiRR0faaXMxj7M9KeL8A5elax7ucUQ8fiY97Q
hIlbnNlC9+CPWn4PfzAzIkRaeCcbohyb2tWpwtPF382j1Wf7CUrxGmQ8Sg+A4JMFu/GG4lciHZ4M
ziC7enDn8cL3fHDnYP+GhyUbGXkb1owwO0NrvgeBHHtBHQ8Fo1WEqIa2Q29jXYKHoCuVJBn6wSIl
1gMwIikCLSnuR2bipkasudMHs21/RG/q7VLbqe+KuqcMTsihDRgxMGY7JxWQW4x/K8/7fT8QZLCW
pnZQ53CD1ESZr2d7bDNTxJPqX8DErh4UjFPwnVtEgsoxJ3mk7RCYDS5KbVEKftkSqpD1DdN1c0g4
9+fA70PGnwvn1S2SwdvCGWLNW06ETkGczM3x6M0pA7nStdPvYtanW+Mc8JDVbvWdni9QTlMhDAfu
UVcb1YE4FGyxtoU5pnfyiGfvEVolGM4RrgTVASI4Z34kKSJbWjLi64YNGTZDEuZLDHnEa4fiW52n
ceYFQ58fTB0ke1FMlQF5Mq0mPAp4VfVr2fl99sJGXpKnU9MeuZUSKbUalXVR6lY+fdxAuf7VapvN
i4JgNpJDMi49T0WnDV/reMxLLA1DBythYIK5G8a+1nYNaJBrwK9ExyJMHMj3mDSVPa5Ws65HkBwY
cLW4xvnf1D3Z9P0ICvazIH2JONZNPBQAwCR+OZkLnfZYkrIVDPUV846shSlhNS+yIVXU2AqjQFsI
3F3BPj7QQ98Ww5TPX6isvs3ViPFxJGQ91Eyfd+u3z7amsf3Yx8qYd50tqccY8coPQ+bkIuizid8e
EYg6kv2pjlkzt584C4EZnMjSCnx7aqcI9bTl7aQ+Llow6sv4Rc+Zql8T8WrrN9hewHcxcWpeelki
hWm1UsFTZSlHEcV1Evlo7tDZso4W2jDBSTbVcykJVoazP1s0xUmgMTk0RewExvpij2OvtydvynT+
oN73EXTRKkAtQCmp5uljjT8wk7Q77fplXIeKW6dXkuOUcm46ilH4dc3UaPt5HLI8EHRFD51nlrdr
Te5vQNa0yYnPyJd7AlDMW9E0PFgZkoVbkpu7KqwTp7EjsoKnC8ABwCYgRqTVVQWtOWdJVDP3btUy
BAJcNd2Irl/ygOF4PEa17N3PGrUqQUxIOP2Q4K4tTAfnsx6M6er1KNPc+VNjaM0NBRdMBGTyDXWe
Tnwu3Z1dMcvmizSG99YyOxeErOf2AcjqfD/SdiojjQp6Onip10HzICyXnlmDCk7Yebw3SCK6Tq2J
PAxNW+urFG0DyuNxcRiLj/ZX4s9woU2Wke4RXu9yk/iekGJzuRLgji/jdEpJ1VE9KfIdKpel81ob
Pk1vXFpaOVz4eDhc8sVj7algn1F8ZH+NhE/jLzC6yjXBSEtQIWNjmjmKD7deD2SBrKx+k5P3IIdo
IdkJKRjLlocht2SM8x7+n8Lxt4UjU8K/lDt/Lxz770nzaoKOVHp7yZ+lo2E47+DG4/HGxGbRWKb+
+KlONQXKVca6ABB87sK/ZiM470xG67wOsD8CVJOK7+cEnaqSx5KpOtUMs2Hd/3dKR8rN1w18JKcM
GihTbZ0YcI8K93V9VMhRFfPoZ3d5wcLihyg6kU31SeHc+nErxL2gzS6RTus1QrfYpzwO0KU4YRFP
zbzcIA0kQtQtANVDwi1oBaR/5IzaqLgK7JLwtgLOmMWR51Wf7wbix79VejuzJeM7z7ywN1Kyqkxy
VWiLNKhMvOnQ+IKua9rlp4oD/A8L4i1na9l5X7SNZbg4XnJyC9FxNksU6hXYVzaFyYF0OBVZfqnf
FkXGPkbHchzx3dKYCFTZ9jaPltDeu7r2BXMYNMuNtFVTq9846ZRdZNAfrhYiXS7cyR4/z9vySjlH
s6CvnfShd70ihR22rHfwt2I/as256ndWyyemilOEl8uubCMIy2TkxtRnU0bKTDI7X7J5Gt6T4pbm
NzYnvkgSrn6b9TpkrjXDWw6xZrXDAVoy1Gx/8Uno0YdsfXTtAcI038T6MV7xnGqgtEYAp3HyiOyY
PET0iBBV6YZOF5kTp5dYT5aPwDwN++CIRb9IamvC48GZNdSNvDL27uBsGXWZ1X5Ye3bfJOmA0nru
hGNB1rQwNNtrR9ROyrv1itkdETQJbolcZSw+7pLCyctZjnoITe76iWCiDpRUz50VmhQFS+RzAI8y
fbTY1rYBAUbbH26PYDJNcEXJTGAFSixa9V02RlR27n2HO4S5e0ram7kOzX3hIDZeG4RletUZ95rt
z7t6qqD7Chd5XN/bzreZqPQIDfJ4g+5aIUtemypF1rRSJu07rMlXIsFHfa3Xo+62J8g6s9eCDqml
h1IqrxA9UbrU7Z0ouhT3fJ0ZItCtbCXSK2WWRtlXSSjF2JdoIFEHeB4mL0NYggR5rt49XTC+K2VM
7iOo4IxpgLb47TMQZRdGG+1sUiJo+gU9PQGgyQuAwQgthWxOm9oV8HKbpN8qHNZEZZZu4WJpWCvt
arIZ7G0W3uZGal52NdVDeunE9fxCo9hpg0LOKMHbGhnvQja7jSDVrHt0rI6eHhmomc0R0XtpBAN9
cSOcIYQNR504o32dZNkd+CqUsmk3pez4fVzxZMeeu/kK12yIyDQGmNUSEz9dKZWNXWRqNKqblG8z
aqdqO72c08fzcxI57HlSyftqrNzrRVXzTSlt/dAXmG/SBNYCd5zQpjB3icwAKpDdaIgJJ9KD6dEw
ztMJNq+2tHRzy02nodjBHNMlkHOMY/ccG75qagthl+dAdrTxq30zNJakVu5SGv3JuDYfl3jDb3lb
0rtSnokMMW77+sB/pNMMQ2YYjqxEKxgkfyH/yEYuGFKimoz19NTcLCN00Kym7X/gFn9vj/CRrcyW
6nEqzKk9zkVqNOQ+rEvktRr7tZQ6xurcvBf1zPMYCz+vdnnCamaPsHOLtcsParG8U655RJN6jG6X
q8WYOcdZsiYDEVL4wfNiuSuNJIYZz3fV0FNTOG2UsO7x1OsA/ca0jPCompeNU/s7y2OutNOyFr2j
SBfjqVUii3SrNPmeC5HkX/rOzV9yshPfW305feJkP/UcGoXgWRPLFAHztXaVgfHqAuk9MwkLFPXO
SWXSX/IXSOU0NKpLEtycdiVSy1NQa4XUbBA0q3DtFq0ysytaoSNHRBPtcsIRq0/oMFLGHrWuR3HL
qGAGdNXY1Sium7oF3uHVcflkrIn1TKzzB8EtjFtQLts0sdbNo+PN7j0tZiPCjLVGg5mCIPQ5G+5q
NZg7EHDEdG00j4c6luKmrMyRMUBP2s313DdE1g4oSA9e11gfuwH/7bJMfkDDj3G3kcWlF04YIyF9
T/kyXhP3TSbPasgHuMh5T/zivCT3xgLuGzWxKFe1HivLHRiNhQJCXXzqJKvGjfAKY/+feur/JEpE
tkIt87834p6+1/V3Kb9//6vhx/rjVT+7ccY7B6XJpi2yXH7YT0Gi/g60KU4bk4YcLn6PIuwn0cp5
53gsJ6gRoRboxqas+LOcssQ7f+vc+TAU7P9m70yW5EayZPsvvX5IMczAojfugE/hHvPA4AYSDJIY
DLNhMnx9H2dlyavMqs7u2veuKlOSEXTHcE2v6tEAHOy/ZUh0/H8KnWOI9DBXCdNmNMPR9sdxytc9
JO7ZrY8GPXImbad+khZTnBjzzNq3wgO2MSFWz+fB0npbqY6solog0KWJf+gqJyd0l6gqtpAQ6JB1
PNLWQsZeLuooTT1wmXPPjZx6yxccal0Xadu1P+ihNI9WK6BthqjhXZZSE4n4PdbtcJxsle7RAtKI
eE6H9i4zsg/DuNcTPgbsHQ6lF+Gidm7GCa2khhrSP09Wp+2Cj7pX1ZFt3LoTubcbFaIVKzqxnYo8
vTN7MOG1zvGNczjKN5NywKczgzZfMnPs9hYn9RO7B/J9UB+9b7xpWqqpKwhB3MRpemkQlF5kMQTn
pVjF4zj3VlSX/sM0muFFFKRLggrmHZxwKitsCTnUZxsjc/AaSSH6fe8Da5hzmhqAhDw0beMfe7Sh
nWewvlqBd93VV2m+pmW7WeQ9mEjY6YlFglHPQYyi12xGIKhPPdpnPHeO2IrVcc5hsajjqFbjkGCc
OTkyM05En6mxszpenjxL8ZmI5tJ5mZ/FXWAwRM6gAUzaFWJSYP45TSp377RmtbM62+VPVetDO1nq
4ufsl+RoPeOaWj61HL1YzSh9iS/VwyoT/iDt0ahN9VNktIt+dPLC/zayS29r/VVUudojMhaHcSIb
hY0leZ2CvNkVReJ9Z2qRmmC4VVxSl4G3JMCVbZeFVuTg2s6XZ0HALrDvd51nwWkVphVT2ka5ISXm
bIZ6elX7ev4JejXcrddAyrZLqjrmvuEYQNYTU3/RvmSjWbwwn+gPA9WNF8DqiovRwFkNjKv3nOE+
Y4uctXEL4BL/aAK3dZV0qgqvvsNC11xAh79ki0FyG7ZGdwjGRj4sTWecAqbVO5ZRIavFHD20LR0e
1LlpVP5hNIDE7XpCWjQTj45kwzQu84mH/a6oLZ7769Lbu8xpg61lIvRAurCqgx6p/azX0GXvjOGk
3pYWMRp7hg8PbR9ThSIvvVmstbpH9DiELgeZbKy7S+9ZH1jA/OTc2eWS3bRm+eblvf9YNS5FwTTA
H1U+Oom1LwncML9NNIaHn9TJdCC0Er3erdOi7tVIS/MnoI5kPTs13Bl8IS9uu9j3PbovG1niIs80
upOc7UczTss6PM2Nb6HcJQqwa8vQ99jS71nQL6CnlIwZBoIXq5wduUSukMyHEcC7hlYb5QbK4ExT
WOKOByWfezW1K/XZxbVvE/yueF8zwhlbQY7gttN+5b/h3bS6nlpObT7UC5Wf3wvWz1s3X8MNT7hN
xggHNGNsnrhyXbmBDcYCPKQQiob76Qr2F0NYfPPZDBuHoJ4Q0NymxG8Fq3iU0d+qlJIlYyKYYRhT
aUPLl2QnwpUiUJ4IUAys9utuXu6ReJ3vNFwPcg/wiekLwIVPMbqRhywKTU6fce1KfuRKhQoni0XQ
gMGRr2IlVxJVZ6+a73n2MV38zZSDzsbEBC+zsIkeh3VzRwmK1Xg0qHWZPdzAA3RF1EACpzNt8VOw
g7V3ByNz2bnOzP8V5VRsepfPeOuZiX6mMdC66cEO0l7Z9J3YrlU4gzCyvUsdOt1R5lS+Ooub0PBe
OgOUDtvfj6aV7YGwBvsm6+V9bZXnNUUx2PSm25yX7AojJoqDdDQ4GVp04F+nqpwg3VizTh/YCZwC
v9+7Rl1c71WSFWbq5XGfNraxA/knnqgmL2LPUkTe7Jl2T8+oa/BeY/MYTD6pZa+b3hGyLI35IrzR
9A5tyq43I7k4KcCLYVWbdR2Jz1Vq1Z+d7r7xjupvr5149Alcx1Qkw2BjiU48pauZ7KghC16Is6oH
h1GJl0NdggX11V0zBHRvGFqcJno3PlfLQyZP2Nr7kMt4dCaHij/qi/TNPILuGrxPZrc0dDlZ7aFw
u+XGX/314uCW3KTdAmFu1sXXDIPLye0aJMF02Q1G7YAjE2uxHXDHIGBPthMXOlnvGZkL6rjCvSqv
zgicQkftTePe7GsypWAZOceaBJ5WxblkLpvszndCQu79YgU3uc0jPkQmiVpCqhuYDsvTgu11Y5l5
tkkJ4d0zG5OWgnwXO0WY7j3+ArtWQXbbmLOT8WhcnS+23eF0mtyw/YDgOFzwzpg/8A81Owz1diwh
Vh881dlvxsLPs8ImjVrgyjuKxuiXr4fyVoq5ex25Dy9jP/T3LjvJM6SkertmwDIlq+h9Z2fTrYTP
uwUD6R3KdfraBU5+xpGWvSXNKG6TxMR9VyiPSaBaS1J1JESbyha3auH0tM258+/dwl/2oeX1H4By
CMB6kvDpOjwQnVigp1eBd6xCFXIivzLaCtl8m9mJbNqlwplD5PRIVfMbRAPqousKjnPt07dkaBt8
oCT5JUxaWupExHPWdJeFNjAET0W/Em9/0NIgrCMHiB2QCWRZUJr4DTlWK8WefYlDAzVYTYsXbjsC
3NsVMj4etNTCtIATi0iakJ6Jo5P7PlhtzPpjPw0RpgH3w7oaGxcnw5fpiwJ7Xo9kTLRs8nTmP9l9
EVDyAlM9T7Nn5ek2f/i/+f5/N9+Dp/zr+X75UH+c7X/9F7/P9qH9myu4xZARPf+aHGKV/Xe5VDDF
25blMyNDmWbA/8f5ngIU/pXl4dqmCJW6gN/ne8v9LaCzk7MCGYu/IQD+nU07+/k/6qXgVlwiGqGP
eQpXMT/rjwM+J2xjghBPtx6q4tuEvwObpf4MFqu8XU2jw/xH9nyBW/Toz8FFqZa911R0T21DNF/0
6jQi1m2u7RYXpxmNo05sL8HoWGT3jB3GBwUySJ1eI3CjBcnVTeKiGt3XvqttHra5ZDQw6tL0jxTK
Bxa2plU0L6pkEUYLplwbe0+0vG0vAckWH9wsB2+cKTKchsrZJIksnN26psKnFnTu++6lDOrBhVdT
V6V5IjTrWQimSTjEfiYchd/Jwas8ONxonJJreTU/LxxeQiqyCqZjv9HWq6NTxeC0gspDxXSSJdhz
h2r3CMfahbwu4ToVz4wIBud305cThprGbT6KOgm+p/SW+9FqqUV18RWmOwG6VNfXGlvsoo0GfgVc
fIBlbgJhr9ckdcgrszBXnuGc1tVuYiU7xWvD9jYKmuJQpTimlzqH9Y9ba8AstwQ4UAP3XU8uapGd
Zodc5U8pu0q+rLG4dFbdHMipvxZNDv9gmIuNWYWwD+aU5W9XpdkbzeSMBBqZmAK0S+P0NxkdZm8q
rWpizurepqUaFXMKSaGm3uewJDNdbfP7ilq6JX0Mw5A8yCJflwkMgybjeyKd9C0lZhvbiRyfgBIr
pmmj2jPDv0LcajYu/uc9Tkl/F1j1nrPn47Tmr15p/WzKfLhZVcMsJtNbxjp/W43De1OpUzU19UEO
7DfRKSOEOZzAuvVu2laYux7wZpZWOEst+doKI4/G3mgo6J5+eHntXSpvTe7nsMF8J9hJhuMVoQSl
QOpR7jG9X31cjOgFAu40Tcs2NYngOzMLLlJM/SUYZiv2XUcc/SbPaWbAS0Z7FCfOq3ifE77dV0ic
3wLsTael1zpuO9d4TGmlx6uW/mDx3Ny5xvDkDvnyhMpZ7kXLgF7nbX6opedhuRfehuUvU07tQitn
u3LkuZDtehx0u7RyHUgLRrifPFxrrqyOA1GOKOHZsYEilNMRsOTfGg692wkzfJym1GcCcVCMgTZc
/ZruCXfFrOeKqYTGj2E3sJZn063Fpi/lq1EmR8gBlIIo8ELuYLy5OhEbWy7FKesA1xrwTX/ao9t/
HVd/W5jQlySzOm+yDivcqIU8k/8fbzxv4I4nBNxFNrAD0Kse2fiJ0KVLej8QrLKLadVbehONgyXF
+KgJHPpPJcGOe6AmGAU7ciLXpLa3g4ATxAlHfgXWfix4p/GGH4S5pvu8aCxISmmPkGcP/DQuLEkm
ZB4+x7Kj+S6ZpnsIkiZaGZdFGk6Ix3Rn6O9dy0M1Tn1Hn9j21gfy0noO9wOXFj0Y2hPLtuO3vXpV
5uGn2XWw5NM5aXfeMo7ZT12okHttprcWB2DXzreQrNS7YrKerE3mEBUxp0rcZHVYQeNFnc86wyL1
hqzaSZRZXXh7P2t4Sixwo3DiG7Frs/2AsH/tlursOAlXiv9STL9WgOEVD9ern7fLbVkY1DbIN2vN
BVWosgHrMZwGo3NuC2HJqC8xI9dG/j1RQR/lVpu/Vn3BthU/UH4BvzSZmwrfQrRCErmnHe+lK9lL
bUhphufWKZuTGQ4727en80QE5NGxQ+NJOspHpHfzKJXUyHAy6AsQvhm38bxYVpw09dX/r8XFY5UD
M2RQqJ7DgGqeNdBJc7w9htCIGty1LKO9h2qd7F3SYZ82CDTQUjCRwMcYkWt1mAm/wuQnxcK7ZA02
wCLrB3bC74SvXGCgVfjZW+rBZwiaN0pi+bGD4YunC2BfQmAEt6cj0nMQ4di1caiY7QB7kH7KwhiM
G43nZRcgw1CeR2k5jbkYAdIg3SWOyfMg0Lc5Vta71RDTRechOzQ9gluvF2uzKErnJt/61dwLFSR0
sEXOFtXARTFuWrPfU54MPs8eLuHIUwvknoYhHHIl0q56RM52N97Mpo7S6McxwAssg0bGDcV3G/5u
4aFblr2hO9zUYiJUZC6IWF5Yfeq2mWJxbcYbTYNyDALz2IRBM1OpZKnnMC8gqwTAwTrc8YQOumNo
hOmmN9qfS+e/0AvbxGs4jzuhWjgWOqSU2IEim9ULsICxWk6G7L5Pcr2UQ4JVmJ4g8BJuh6Lg13fw
BsUZ01QT10IXuzkfxHEl6oTH1w83XYula6qhOAYp8hqrAY3yRMbeqiTPu877uq64RWumfI4vw1er
kfLGbRMYM5oaisTG9tDqwjxzDZBYyZ1sO0v5E+dCuFuIO1C3ht1lDXmWsSVJLgnGYAs3GY9+Gabf
IPTMEE04SyTSSrbZZKrb2QkmXu4W+SGRYptwf7Zh98MZ8nJXugwM0+K84QrGCiYVDa4Bf9TaOyAI
xmX42Y8OADcs9JHDQ5RF7pzd06RRPIRW0x5FYK1nOqz5GHz5dawSEfEwBUgDMuCNeiteGIP9lOce
aZx0wY+1AMwevbz8ZtWA4SoYvMcRbNGumHziCWxxdsDSqjPBR1g7enW2k62/qSzRmwkqLrEmfoc5
kxJ8TBeQv7HWe2mzGeVteuXYZOQJaj6wll9/GmTxzm0vh8u1jPS5813+W7zQTzj2jl65zGQKw5T1
Xjnfu0NSvENSeaKFD5Nxmd46VqMO9hik5GSyogV1kPBBZ3nmvISuhP/PUgSHRhA7a+JZnKh8Eijj
NOto7bD65d6EIzBtrO9uvdRupPmeN1ZrNneTubKnWxf/4C9u8HWWSrxjCPos2mS4W4WNQ3+asulA
kMmmSNKbYhODdc2TtR3IxmUaHvQUIiS6LleEqB67IHQfYeQqseWpaTBikF3fukByfqqe4P71Rk35
Tol0NgStem/ftqbLLVPjvjr0KlzH7YihM2J5g8tdY2AexJkId/FFkQb8VqfdqZyzhG1wA7ukS+3v
ACbcp9rLrU+TLh8IO3ge5MbIx+XYzsglm1xmxRgtrl4+RRlgYm9G9bTOPe5MHp4XSj3LfVh796tX
3yT4g3zaMq1mOQBoK7icvcn/nqQ+vdmW8qnUdPM3kE/OxRxzN+qruYxd1tqQI9sVJ1nnV8QK7Oax
t50+32o+ittFWgEsuaQhRTS0Yxqt5PqqCKFO39UBSJrU7Itd4s/D7ipRxS2/F/qIZ+wL5JNqD+Ux
f+NpJt94xY1fynkRT+jXCTlEPz8Kd2biTTrv1NUTmnAOMxYoBnD719SCO3QzGRpdb836Uwjgq9lk
ArdQm5fhCQ1u2mbVYsrN4tQtwZRU0Peg+oeBdeibCNbxu9vO0yFQTXjTFMVw56RZ/9LYbk+YSzXF
ENl0ncrKvUagqaN6DfuBVmGOD2p+TsnDh1vOSdSSrWFrQ7cqWz3FecH9cMNWhIRWkJTey5wEq/cl
JTy9RlOw8GYNRifkRuxB4pDkw0XqSMdDGZLZ++TPcKgaf3wq11qj8WS1cSnrJX9H/q53bAfowqrW
pTyOY01VclCkwcZxqP3ZqGqu3kSyJA+IMmBIKh6vtBE84aKFE1N347e6qpvIIO+384Y1velrRtKy
njpaWKupeoZBCChV+NZ+Dip5LhrV7XSFFtqkXbltjbVUG7dv3d1MufcDFdB9H7lrUiEWEaGZCnM8
V/U6bhyrqA80yqf3Fr3l+jEgYNjcLWm2uBj7F9ERBg1YOjEsVG0WEvuF8W5Z9IYwbubXGhHpd7Pz
1PxeMcJOGq1OHYowo7to/lVIUi6OAWiNno5ybes+slXGcxS09MLo5NmHIaNxi1Yz8OPk/Fr/0BMv
Mb+FXpBEAsksPefTlHfgVUjCxthNZ5wEIwWs0vBZK2XUvZ2nwWgPI1bdx6UbOAvgqdyvLhaXadAQ
tea+PfZck9E42Pm5LSh+S6zR/1mxI/4UtaQyu8+xuO7ZzjwrGSb5u0lMZ1vhpLywZL3SkNfVjTzs
Ez+aoE0P3oh5BtxWZmw7ZPHXtZhFnHs8neNQgShSqJEfgsH6ZkbyJZVVQt1sxb7hj6VwqxseWsKr
X7LFqR7n2XRPa5vPWwtjRuRmJg5eM6vsOJWASQnbMR10VzcjYZRtj03hlgAKMj6/4wuBPtCRyxJu
MQQWccq7juG80/Fi9UM8lv7RaOspaji4Pw5pHu56KawPl6X3gTLAdkNXV7chYhtgimmyfZ7aU9Q3
7tUHUHl8vSqbv5WhMe0Jlt3ZSxZ+xwp1N/GbbK7df/gzLX3ozBJc2DimZ1D2AaXNoNJjrptu14aL
G3d0L4GcX6+AsiLP4jmpMsy/vMYT8GRfFTP9pgn96mAQO46MmTdJPXvwyTDqK7ptDI3X07Z3TeKg
YoW+cTfYq35sZ5qiFkm4SpK5dPH69EzgxKloh8p+tK3nXIgDEq1pu/SQNPihpeLBP7bFVpcUgGES
J+1KcQEvnVk/oMSHt9OS4mCsc+8gvZxyPGwSG6Ga5pQL8z4I8EUqReaUWun0A0ZWEdUNDCoGuy64
lfgAtmiDMjZLwitFGdrvv5RuTNrk/Ko8q96NVr13ts+WBUHccRcIgk07fRcLL9aAJo+jrrDumhw8
ryLqMAKgTcutljbqg59i2V/LDze0s3ji29pY9fKlJcSapfTzrR0+5fKLKog6s+YRTUyPHnboxbZj
D+/bBvY4vYU5XBipFvrgUgq6mJlNsb1WhZVxj5l4xA7RnRt2JlwtyicGJv2t1aOtlmkq79EfhIhG
ZxmDeCK2cKsG5u1CsE7qrvLPEqj2GHZdGWOnXQ9pEYgfc80RrRiK6UDpzxjNRmc9FAP8I9n2n0O2
DCe/wk0rcO6f0LWiLNPtMWg9Qokwlk/4yCd2g1m6S/PuG+c1RjFdA4J11qI61mM7SSJfSr9NkJ1w
1M4X266SV0ap59zoSIDDNLvJPJvF8LIyODYZaYW1w608Gj3J1/FraHZUoGg61ArrtTZ45JHVcHat
1wfb2bWDNzwn1QZdGyuaCCbWGon7vDbShfwlrZtaZ+fcqN+H1lfAFrOn3sOzx5N0N2umozptcZw3
1jtifXm0p9r5rlwyuCKFdN8a1etCuOZn21YG4TKS4MMG1YPhe2lHDFZe9RjoAbtJkxawLNog+TqJ
UVJfP02USIR6fuygOjasO5ME2WmY552ryPox/FcmZ5zF3cvRDh9rHljkcG2X/U8xJRjbgj4bDO6E
KvaEBG9ZM0quOdkDnSYRX1XrXyT43ztAXwzWpjSuznoJH9Kz6JGPpwCmbTyKrL2FThQc+R/8K1kH
P63UenSKhodHkGcn0i3ypF1eroQVPhPZshqXhkxjer+dje/Tw+6Wy2nNfcmtbr72vJJwDw8tHMqr
FtjW6ZZqUThupkcS2R2Y8q7+PlDWzjZVFo8Eb+mn+YB76+BP3Vd4dCcskujxeSuOMjUuSaiYdUoK
x4vOP7XmNOxmW/qxL73y1LrIf10o1JaeN5CFnOK2idOd+3R6CAtFUC/nik+0C8i3fuicto4QZvxj
7Uj4OcaQ7Tm7ICCulXE3W84bTjp1MyQGXLreg1tf2hQEijaN86YyD0vB4ax3R3WklUugXAwNQr77
vYW1/jAaAhkumfNt1uivEorE1hq0vWPlSQnRYH8jtm0+zYErI2/Rc0/HQTP/cJU/PfHsgz7gueQJ
RDeeeto9AxyP+B0M51KSq0ZnyXMr7oWUh9CrL85QYrRbbYfSj3wOx9inC8DfFEClTtdiVJN6953M
dfuhIGe8X0sGru2u6/oprYyFvKml8dFgVbzzRWkcCl54/camt+IQyKI/Y0+1trhOCshBeXrqDRyt
dqX1N+Ysbq0U/iVU0OCume0EH1M2fhq59zPtTd2SMTcUFMwgfFgXJ2EZ68/1ts3FzN7dHe8tK3PW
257KgHYz+1WzRwWtcEgM7FMANXk7syFIE4E+WLCo5qQf8lW3O+B0lPKIxLg1iRdM5JIVZUXJ9KxT
94UJwX3qiK8TKtLDgftAx16vTA5XwescAHcjF2Q9paJstyqz7wJTJR/VQtq0qJJgi/8ZS0HJId24
mbGH2WcWcGrTDVMGYCAclh3ww4YmpdwbT07N82fjDaItKOuElY5IhCNwRgtjpqk8c1NzuGG8mxtK
3Xyv6V/71uluui4IgPcROcfyL9D4dFtQV8Nz4d1rqO+8nXNXPGMUNb0o6Mb1bYT0v+E2ThCNEKhZ
4sFtudhjC4mSqwf4RDsP+7mr8/Patm0f8cLCP9aPKROTBmxvWkM18Jq/TkI8Zd4r6flfnT4LuLXH
Yji0Ab5kyH8dQ2sAsWWTGuVEa4a9PLljS/VwLWRLA48WAd8EbIjSUul3N0sLQkxpki4Rmpp+1BK2
/9bmRovXbmHL5SsO3ovFK5oRtGqjyW5/zozXMSuCB20w1q9Y8E4E+YfIbUewgnnSPSzpZL0VBRM4
eQ8e2GvvmveqazCwwooIHhWkBiZe9sb3xMunN4O2q5ONy3rcVGzXLr02hjfZGuIWqK3eWy3Iew6v
yn7AWeA/huz4K5bWSXhjGJn1TRNGPw0qmJ4s60pfX6yRu7SpeaxuKjeoLWbGLIP6rvBw+DO1T9HI
Nldt7B6w/C0K/9XaHPZ2Sa+Lpd3d4M0u33RV4CTs0yJapLpfU8V+kBWdhc+6WZ4FdbsnqE9yW0Oy
+kks3QQGoBjUVo/1IUpHT4lAmKebtMi7t9Fzm91s8NZNG4eXGZdUxGEnj0Wqij3ZcaznSKM3fbL4
x2kWQwyFRJ5bs66J/fumODew9F+Goh6Ityx5FZGhc7ZeD+HYzgfjoYX/cEuHQ3CoMjON1bS2e4qt
nK3dSq4So5+HS0DlyBfUW4OX2Nw+C+a7c990824cmP6RM31UGiODGFVM2yBMcVmyy9imraou4xB+
GpOJM8SskoOXuUNk6NW80F3hbkmDUb3V2ccmM4N7CsKW46zd6eQZ/jpvPPpGHeJjXDQhgFdv6E+K
+NuFsI08B174DXoPJccAjnZFoD9SyCtby8FenwQFsqKZVGhlvX41cjvZ+dj049ZigW1woe+zCazE
1GvrCHgLzaaRtbYQ2uhQtxeAFabwN4PbMMuKtX/P6fTYclRYD1jOqb/wTTXeB36DDmySgo7AoUzl
4+JmuJIyXjaFKxuJnjXJs+F30eyyvkFjNZk0mmxnSnoNwma9deXKPxfJg7IXfTcPNTrwJF9DZX2x
Ux7WGCbiHJp2hFLyEdZYRsKUhccM6i5SRikiGqObnWVK5zA71R4f7eMaEHGih9IFdCtWQoPrnZ3l
uCWK7q1VtEN76YgrzMLx2g37iRzhV2NhDWLZxhdbEEIUKxPyQiPBviXatFmC8aMKi+5hHrsH8jul
3ogm4NVuXg+CWWncYUrU20RY2bHDEXuGhvDdMfzx8svW3fP83+SswRB6aPkicziytV7OU9su9MB1
/xfz+d+xMkm/sOj9722prz/6qqmHPyyu//bf/L649s3fMINS4MSX/Cvrjfv098W1b/9GKoAgj+eA
j8B8yk/6e0Tc/Y1/AMENqNzf7ay/L64d6zciQ8BbuNbwrrqO/+/kfK4J8P8P43Ot8OoRCX1+Qzyz
1x35H7fWgUleJW8COvQCztNVlgUbsrj23/AC/23a+mpu/YefQmGlSbWTR5qJDhQ+iT+ZX5ORNKaN
zewwFjXByUmEHGAx6H+th2m5rzxyliWR5D5q4D/9D7jB6/f1Tz+ckHeAfQDvFB/2H/+KmVeWdNRD
e0+dsJE8r9SMrgdcq8Ik98gLpvlIw6olMVOzX8HmlP9YDMhDTDmeHZW9CSZqLPL9wFi/tTujO40S
f5AKiuuMU0IIHnTfxopHwgUfbPJY0Rwe/cNF9S+i8v/yLwECMjSvbRxcSH/6BEXvtCDQVpYcK4nF
xSEXXBmVc2QA1C+dTUo+MaXPM7iCmkFSq31ncA1wt6bX9BDUwXsPoMR9g0rDQXDN9+TD192EpfdI
pkiy0pnN5yofr5SkdcAvUNX/E0gUu8c/fQ8IGxAJ2F4jjP0pUKYcexy1P4eU9sLu6gXWI7IIeu83
xc+//rT+FF37dbmhN9u4OygR/ievNScBdV1shIcJzj6dbXAzBy/oTv1gdw/CBfH+1z/vTzfRr58H
EhAXOZc4C6nrFfj58YhzWv3nf5j/zzJVXVcsBw5TmvcPPFEwzY0Emv/6p/yLzw/3OKk8Dr2BZf8Z
0Rn2PC7wTwZU+4CXxc3ws7XD/CBV8PzXP+gXJ/JPt6trmYIH0/W58E8PhSLFZzNzDR6slXP56ivK
4EOuGa354nRFkAQNzgMy0wzyEeMEgMkSg5hTmMkjFlkaVFy3e+i1R/zYm1yFBpRj5aQyGd3jip8A
8a33Odfmy5SSWd3aq3BwWhYzxcdOyg+hTYAm5MDKD8ry1Nvsrfnhr/+SdnC93v7wt8SQYpp8nJbP
TAMx+I/f2jX+TMFovxzma2E5zhA2y9cSc6QquWskxeYeJJil7Kk6v5aec/EWB6rh4ZKzE90h0UBD
/9WTPtCY3pF5ejPJIN66oXa++jPF6qzv4t6crScT8iJWs7lEo2T4eraEDHcZ8XGKDLLlJUtr7O3X
8naZ7sxiSr/yOJMHb6DgPR0tWoOupe+8XbJD1SbMu5g8DwSt9La51sRnWJL2ym6CZxi8xbEw0A1q
s8voFU2Tz4wXD3kCSa1Yi0GjLam830wrtfTVtaB+Sjw3bieL0dUh3eeNHlu4wUybg+wb+ToQDyyv
hfcc7I07rIv6u9ZaIT9mAxrsYO/dxGFyL7zM2q4caSImTOfBhTn/3I6qeqNdQ/5szazBaSRCog1h
n9UUbDQYxJs6W774QC0iv7LACodheSx0sZzXLvTuoMEF0RDk17bvKp/vkOy6b8h47ofoVEymDkhj
In8YbA0u+J6MCCcSKAu/P1UVC0RqUjp8+eG1nLS+bZI22VhLzdEt7VGHDCD+nDLP188zasqi3RIB
MQhNAqcwK/sdeDTINHhrx1RWFSjEVr8YJdAs/q1Yb83RwDuop8yKBe8XjrqzvScWHhxHsloffeKp
+4LPibW1GLEp+sp+ls6uzlquiKmkwbez7Y+GBqedzCwD+tEC8/062b1wEB2ZmpeZr4aQO4pqepj1
uMsy+8FKqjHm2TYdB2BhG20sQ7DpM+s7xsUqQlxrH3RfXvLEzWj8nXBZpyVRSoTsDc5OCskFR0OL
/JtIHVTYcEmf8NZcktT7mi1aHLJhEI+Jueq46L031FtsC3WNWqOKrVF4sDHdJNjZfc++eRnnE6br
cNNM67KtBAimseiMzQBHkfCIkfGIIjNoVjWhqaJZbowgDffIqzAAyVsg92aaX2ZJdiR7nW0mbah2
vegmLi7sLBGvIboh0sCjOmzOcSOlnrXvlTJu3LVpzoOBa7VnY/hRcKqCKqB8EB8a0/pGgJe7W9kN
8JhSZnejtenAwlrKg2nn4uA33C6egUlV0kqCbjfG1owAQmSDWoghS7Z4mOvPfnLSLwWFEN89X+kv
9tTPpwqZ4SinkEYeSkHOvTCgHOAo31JwPR1HfGd3hkaxH0vNcpQSCV+ZxzoP/bWLzM6r4kqkFa0F
6/LiTKLeEW/KjkKmbYx1xNkWGk9VaI/53vS6+pyjfKMToDO4tPiei3qk0YHwQ/dLOIy8ZtR7wyNJ
0Skhd0kx6Z/T0M/NrdBpGSVXdM46adxJDc6W1qLQKk95c5grMBRLjG2MImzF/I37k+8Rqpt7colW
JvTNOgj1huXBubO4UW91jnAWyYSAMPaaZvoBCGcmzis4toE8+czYku3+i70zaW4b2bLwX3HUHgzM
w6JeREuiKMmay5bs3jAoiSZAgJhJAvj1/SUA2gQly1UNRxSio/FqUa9kp5CJzJt3OOdcJB6sh1pC
I4Si9EmS8S8onrgQrrd4JxtcPnh18hH9RJDzmCLRlxytFUSFCtn074OFnnxZLjUfrcVqe+JJ+IWS
EZeTwFe0862e+GTGnPVDlGfBeULm4KWSXJnmETq2J2WSSYz7ZQYRuiIAH8/KUouvNRQZL6wMzdxy
q1k0bNZID6IeCZg73TBzJARvRJueE2OtqeMEMdOxDnT9prJi8uWUvvg7qhOg90H6kLYMGm/irx15
stnkTAmWC3wCzUJjAeyAMdYc17hRMAzUm9Aqi3O1ovxrBseOtZ5e4KsYMGhNByhXkF5s0GpELpBM
BT7w5sHbpNj1SE0uYFOCGse3UakwrJLJNJSMjxTypPuSX+CeQOjFvZhSW0QG1DX+ezs1yEFPTTe/
h8/MvwFmu4d1nZyklqt8AdtIhwjahpD/jSbZUiX+x1/UPhqFPMkTjIKSrrXrjZaQewR7d77yVfN4
EyxRrNCm7jgKoS8R1wKozD1ap2+NMQDM23QaQkWn9LCZpPGmdCcsv+U/p7qduJdptkpg95Zk1UHu
rEsKs6l8kmp0nbl0qADHWNYyAxJpq7p7DYarWFWNFvb/61L8QpcCdqEgMf48YD2bbWeetx+vtn+l
jVcVA+EyoS2BYChNJOugdAe0NuWRqhOs0uBZN/gjP4iUqjqCaUFcCt5e12Fagn5u41XFHjm0daCK
RtFd4Sf/qGua0Q0lRQQpVDF4LVwgW+fQdL022XQCcLML9S8A1DGwsWpFm7KNQlwt5GQFCG+R3rle
kD7Hlq9+cl1fuledBF0UHYlZCh+2cUzTKOrW3A/bE87wce5I4HWgFcGOlhnHlBYqCbpN5N0u0yIG
qBIbIpNW+KdrHbxerCydS5osFbeug0SiRyvgSaSW/n21xMFF9I8CmiKt5yB28WddHTMqFZiaIgzg
JLhZvoWXGZczi9MPJtBl2Y45SDjLqZ9Wp1YgJxdGKcVPa9VdzlCJKG+hLSonqr0sv6K6kx478YLa
o1ZW+XyTLhSAQjQyXqiyckfH4TsllzzSrUGmfl5D2vB/EYvW4cwPx7n+BKZpk0t3ZAJ1dKi7n2AF
E3IpTTPzryrVnHMDSCv5v0Ik0SJq1tA8wRkceerKuaWur16GWzASR7FpgwD3fHkzqdxlObYsIzoH
SrSBNG+4KCjp0Yvi+dJjmBjZvYtrA2ZnSTtbI6fNve3mwUMQUMYD2xJDN9WiG9tOP+eBZpwBf7m0
FlsVsqkKLtR5WSZm8rR3SN4IwAVTYC9aYNK6bIkNTFwp69wCBwF4bKMsMpWpV+rRavpVEV9/EUXK
F2T3uKnQLDtfL7X0HDZeTp+wkErsSsqr0wxNpqtiXchPsa+wDLBwi5sFBbKLLQidv6Yl/5ZAbpij
5aTQS1rd3rhrU7nU4BjdGvb0gaKzOnEo1T/4Ifeo6QfymRduKZxJqYQEp8Bh0S4RSBBOL1px8uaj
XGkvobm+hDSrnOVUZM8QQSK7o4MgQObBHxe0Wx2jXuKeGt7XIHaWF8AZt8+eG5HPzClFxinaB1YZ
pGdpjsD61HU3x/EGTLUH4Z5D6V9bG4nDlPnEn5qoAy5TssqpiVTysjLoSkqMjbpTQddVj36hNB1z
JuR7VRoXkpWwwrC4L0K+EoLX3vJq5WrJZUnHI1zOMJ7bCEKlRyFeJ2Brw0nOhBg0vnOWnTlF7H0M
8FKvpi7tuuxQ2VwZPkKzR6q2plybuNWSVLKLXk2lU2uVvLy4yXKFBVW9xalX2dXZ1hBnE0LE3Wqz
zR51N0uenIW/uNT11KEXV1H8qllL12YZEEyQ7IHxqikayQESBN0Do9LrYbrYWNI9OArkYJ11OIEL
EjyUBS1sU4sAgd447B3U3p4BxCJFnWfIB+rb0n1ZUtu4juHKXiS5nDxaVFlPQGjIqGvFXyCh+SfJ
2lx9XiWM4m8Q0xKkt3AS8O0vo+kUhw31OFici2Jc0l79vpBTECfQ0R1oUVJ5pSPfdoy5Kk83cOuE
QaWxdmrE6KmBYVfH6LUQui5JZV+nflTd1ds2XsJaAKZZXqWJoaBuGE3hHdjyF1taZY/OUskewbQk
11ApgDoDj4JsqWmh90TVa5JEKRDANZRSCnnrtTnRy4qKs4/C1o0tIxw8fv/o1omlH/ZKLD9CSTb0
oLqLDf3Du8u/TZRMWlTp9F5NY1M6yQHwgVhLpL+WlcMMFFixx2aSSZ+WpYdonVHETowqMcHpxEbH
pDzSOIPrIzVI0Mf0N/GMxtQp0ORkGy+OKStNv6Z6yWRkNVDwTdfS6T+fgC6uVxqacC+rdUP7vfxS
iFwbRZaFdY+sbj4ulgrqSvFiAVt7Sl4CZgJUXkGTNVSRcQldQwLVEsYzeSobH5WtOf3G2dMwzGU0
0wpLuTS3dAx3VbpgnyagIz4FFlB2tGwWgf2rzO9B1kosPmpUCKHCwnJUuqMcLP4K9Filb437aG2g
ubdF9fsbuxl9gDRLgwcF4ecrWPXFTWBtwkm+EpJ1ahiawFy8zUW0skFcO2p6Hhjb9DyyEulTDrly
QmyS0+ubxtI3lZ15l7BSi9vtyoGKlGfb7NuGa4JP5OlP2RR1SDqHgk7xSZ7ermnFGeINoyMM2q2i
OAnKK4fN8qi6yvJMsiX7IvMQMUaUwDxFM29xGiNc9DU1YYqm28303CvddFyFVmgf56pazJUFqtAA
toWkTRaryrjSYgf8gv+krNIzauJhAg0kjs8DfTP9GlocdXyC4rY+elNHWrykU8ndjOncwuuFPiFM
kar3VITL9clqqW1A8CbIIscI3ABCmH5l523merASFkQszdKaXsASgDcmVywf4vbqfYzy0lEJivyT
THFucaQnpvfFWi2ftWgVncOCL8596vHHaapugLMH6qVbbDMEKoPiGgIVd8n7mxgnsXODcgwRjMBn
UIhzanfwwG3AVq/WMGITFGgVgIilzAE7qm0zaNlkgri5e2y5UybgVkCacMXimanm1V0FiMcfL1YZ
NOHEoja2DC5Qh6XDdLmSPf8Y9KK3oiIXnuZAATmuiiU/lVs5+Iz5z5/Urb6Zrz1Ll05oQbCC2O/a
EVLSuGNXiCgZ45Ull+wDnS4uRwj+TcG5K4gHgcddIam5kAoAZLF1Dh7xM00m6V9huVkZIPdIFj0x
pTuNg7U9ydby+iWh8njH/nIBCibRWaFU2UQXYtjAg4XLKb5rDAXgEaWbM0OipcBJQSOWsaOVj0oM
foYsngYztXRhHC05EM5CZ7Mu1Yz8HC3xninikOjZbPyLSFmiW+kE6F6ZWpVMqkR1oyvyKbpzHK99
94F7wHvIpKVgI8Rb2lJG8PIeQSM4Fa0oE3Nx5uK3kLpBzBoWkhu7LxJNuO6lzVY4OGkRXch2wVWV
rcyTlJIrCh7uOh/nsIRlputj8oIoY6GyLXQAKCdrjkHpqtX02DYzXT8JKiX8tFjk2flUBhx8VClL
7cnVpl4JO8yM/Y9Sngv3xynvFrkHCrFaJPLTiqwBETVU3pMSyy4geJVyuTC2YKXYCNC/t2RDJb10
o2ND0bQvSlShFlfKSK0vQwdIh2Iti/sU3/IMRjhMDnqmVt9U07fP0WKTxsEatAbdoKaE73Jabcf6
ZuNALDQ9yPzpFKxXKrELvQQv86hYpCc5CH7pCNYFXS21KvhGX9x7Gg/QnAZB74hkpg9HOtj6q2sL
uM2turIgVaiBw8o4ZXVXH6T/M5FtOxEhiIj0rpeXd+t5Wt7PM8Ttsx3FVvz0NvLC/BO0l//NH3p/
oA9/q7iLHSJM7YTK9TvVL/zeEMGMV16/zP/8Q7NG0H5NilrEQuLBqAW00G5/LCmKMzKJi6niUmYV
z/7Hfm8V3p9gs5zv/5n3ZtCsz/nLn3/YHKG+iyBapnMZqhoLWj/dRbAMlC6FxLZCozTx4COw6nsb
5Wdb4f0J/r5FoDQtykN9t4KhWhoJEtz//T1gGyO8T4uokSqTeCgf/ivTf47WYS6OIszhA2XS5pWa
ev73Xfn6HByMsHcOHOj5lNJkkXzan7zD3lBsrS4j1gekSU4N6Ntr5DL+5vRnLytKcvR3SL3nnHl+
NwO6jgIB+7qW9qq/cXcVbGfEzgBr4Wj1Ish4wf/KFjiYwQ8zQLW3eadf7oGDIX4sggYwxTSpgYu8
kHgYcH8riJ6xOkGwKkNHbxdpWIugYaU5vL3MAFsBUR+kKyzaG4iHaHN/FVhoUqWy7mBzhrYJeOXe
01dGBq0wDJorNJvg4EK02CS1Bp86vEsAxZ6eHx/RQAH/QGJQf/vjK0gUmrpBnEFrV57m6h2QNYS3
qfa2htaIuw6UF+mu5nl9BLgLWafWJxqcU4RWdW+niDIKMo8USVqn6MAroE22AKYagPiagzK482CZ
oqlnL2NIOxvWwDCQ3mkmeWANgC+OADCiszm8C1FHSajv9J0RgQEKoqJNd/10DwI3IqaC7tqUzepn
cDeCo7xqj/SPQyRR/+MbgwDtzt6iGzwZTZCxbVgwuNkr5Oz77gHVHpHuArKpYeX2HQEbA4BgH5pR
Q/UJydaafc2gro0cGhLY2JI3j4Ci0kILHLPSRqEDugp5NQGH7mcA1RGhJQ2cHfw+8RwYQBsIOE2y
LR14cv0M0A46Ni5sr1UAsg4sAG1msKS7We4fhVrcTZYpkbU/H1yQqFDB6BsfERlg6RAe2KWCDjwC
KOnoV9M0m9uyXvAhnQXyI71DA3lEMZzICCG/+jmYP0EyXAcwWEC2m2dwq+BgrHueBU1GVxxjYItK
WOcQKDiMQJpViAr1M7zrkBZ9fe8DPEL4LACFSIjVz4FBdGiACPtWgPebVWhsz5COgoCC9NwEujFC
IJdAcG+W+3vBdEYQwxUgJ20cObi9QHj/ihj1Tz1DDCJtM1X+d3AUSBJQqjeRMWkDyMHFRrQL6H0r
iuBIZIyNA8fQMkd0ACWP4LQfvzE5AzoCqsLX73kERLZQpWrw3dgfrAK3AUkS1lltQ8fB+QQq3Lu+
twGeEdUh/D+wZW+ZQ9iDpkxmHU2MoV2GKsnSvptAN7GDDpwmEiVvTd/RRxAdQSO3tmZQZwAl4p5n
AANo8+kdguPmsjv0iAySpTL5A5FFEM/wzgBCSr2jA/xCaKFUT9oYiV21fxlauMWYCdCrzSL8a/Wz
g8rHj+IJ9rD3URCdn02LZCDy0fVzsAoiXwhNV7jHzTIMbi8Q4au994Iqmhhy9/8ka4o6AOkCBQAu
cKL6GZ5ZREy8r10gM0YBRXHIC9TPgX+kyFyOuqABi5waofmQ7KIKmbLv/CkiAZlAEqepkghnY98i
UFQmhCKI2F0bw/MPubN6F5OckWaYbHWugPo5uB1EB1HTQGTLEph0niY2G9JeEJdX372g0aKLPKSz
KygenAU8JEqtpJF3VefGJxnSKoDd7R0wyiOdWhHOUhs2H6wCyWQLfCXsxt0lOTi7APi9+TQ9EAbU
1lXMgkJ32/o5WAUaL4wUAMdIzQ3vLBDM8Lr98qgyKSKT4FAkkMRzMH8qKtCj6EHBXthZjIHdDhpp
jb6rgI+gASUXSJI3V8EYETeCRNoV4YfnKSEJ13sVKLLX6gUQseoHQ7t/RzaFFYFrax3K4Z0IYDJ9
V0Gjfgynxvp+Rx6sgkVOmUwrzI/WYgxvL8CWbF6qh13EUyCJwC3Y1pEP/CVFwE4sUsv0UhzcvYCo
TV+7KHYBNBMqTI1BOKyyOQQNXAsImrRnpXFQB+QjCORZXx9Bo9QqkzRUKVu/ZRdtcXtQaGQ3NBZj
eHtB4Af73g5sdWSzYJg0kxSItn27KPxFQeIUKKz6aTbfkPYCm6F37IDqGLgKnY/d7AUM7f4qEEGB
yRVVmBaLySoNy1NoW/v28pewC2gyObiDbXrxwC6Cv0H2DAD/YGMHOPi9TwQcBVIFLAKH/y27YNkj
k40Amb71pwYXTYNJ7F19Jr8GNhntLJaifg48BawjInUWscMP6/l3T8TfMB7fmS/HaA+8jAXnxZtn
b1FjfvYHdlyI1z9viR6CzaHSF6/zB4VcRPO7m3Sl+P//6SQy6+TR3g93yaT697R/vZ3g61/d+V27
We3+45k3T2eov5T1D8r2Na9nK4gz/xXMnmarWUeHoo5nfrzJn3903nPvXvjFwJl/MK6o1/YeN/Wq
KOwOXAOG+w/sz8Ks2/uwwZ/2Hfl4FnjfojT0Om/dsJ56jx0FUTp7iXYLKzZfAxjtPzKN3p9z73md
dwavsel9Bz+ZB+ifpPP9kRsGVO+RW1rIh+jbBxr+rFdP3WVvkJR9fwuKSan30vmeLUix78iTeZQu
uq/cAuD6jvxzxZmfNw79fu2/d9TPX2ZuZwO2KK2+L3weBF4Yedn+JgGZJK6g3kOHL97swIo0QOPe
I0fb7rZAsoQrru+wH1/bpgYF1HtgBlg/++XuFYUBaWl4fYe+jFB7e7XMDXar79hXMy/sWA8hxPsb
rperWVoGs/BlfzlakEn/V86y2bO7zuZ53tnTLYCh9/jes+stZl1GITEm4WX/obkLkAnv7OwWeNB/
7Czz+IdmQrsXrT2oBtvyO0aPULU/GFqUiXsPjd70gQ1Rlbro2Hfk6/lTOjvwnsAjinpe/6E3s+69
RVFElMj6D7z9cDZbxZnrda91xhfFp98x/sU8zeYdS4Uai8A9/I7Br+aF99y5xhhclEp+x+Bfo9Tf
jVTv7ib/3ntoFKXcD8ezlGbC3dsM/phI6v6eX3Ay8w/PfkNP6zv8jet1V7wp0fUe1g/wSLpRjdrk
N3sPnc4Xh6Ttmp3Rd+DbOQ0rkJScHYQJalOv6jv8vRu9zD+cZ6/utibV13f4v6L1TzZim1H9Pb/g
9UZsqcJ9h//E6s+zbN5xKdrUV/+xi25Uif6YSCz2HfdzPnN3owibApJZVDD6DvtOJ4WeccKDR2Rz
sL3bxFrfl36cce+Ei7x7NKnDi/pe78HnWf7hzZdv8mG9x/ey5wgl2o7n1soh9B67jNBKWOwWod4n
DT7s/ZHfyjR9xze9zj/tJEDe+mvd5Jr4E8/BfJb+538AAAD//w==</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285A972C-F86B-4F1C-BAC1-DF7A11739FBF}">
          <cx:tx>
            <cx:txData>
              <cx:f>_xlchart.v1.8</cx:f>
              <cx:v>Profit</cx:v>
            </cx:txData>
          </cx:tx>
          <cx:spPr>
            <a:ln>
              <a:noFill/>
            </a:ln>
          </cx:spPr>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335B381-3F65-48DA-98B6-44C81B37175C}">
          <cx:tx>
            <cx:txData>
              <cx:f>_xlchart.v5.12</cx:f>
              <cx:v>Sales</cx:v>
            </cx:txData>
          </cx:tx>
          <cx:dataId val="0"/>
          <cx:layoutPr>
            <cx:geography cultureLanguage="en-US" cultureRegion="IN" attribution="Powered by Bing">
              <cx:geoCache provider="{E9337A44-BEBE-4D9F-B70C-5C5E7DAFC167}">
                <cx:binary>1H1pc9tGtvZfcfnzhYLe0VOTWxWQojZLtiXbSfwFRUsKdjT27de/D0TKFhHG0tTorVvUTIVlkU2c
7qfP9pzTrX/f9v+6Te7X5Zs+TbLqX7f9r2+Dus7/9csv1W1wn66rozS8LU1l/qqPbk36i/nrr/D2
/pe7ct2Fmf8LtQn/5TZYl/V9//Z//41v8+/NO3O7rkOTfWzuy+H6vmqSuvrJe3vferO+S8NsGVZ1
Gd7W5Ne3vyXrb+t0/fbNfVaH9fBpyO9/fbvzobdvfpl/1d8e+yaBZHVzh7GMHikpOZW2th9+2Ns3
icn87duWI48cbjNGbao3P4/PvlqnGP8CgR7EWd/dlfdVhQk9vD4ZuCM9fv/u7Ztb02T1tGg+1u/X
t5+zsL6/e3NTr+v76u2bsDKLzQcWZprC55uHOf+yu+z/++/ZL7AKs988QWa+ZM+99XdgynA02WsC
w4+oZpQ6hG/WXe0CQwg5AnBCSyEfgCMzYJ4X6B+AeRw4B+brQQKzvE/W3bq8f1ydV1AZfWTbjpKU
ie8q8VRllDji0pGcEWfzvnh89kZlXiLRfmh+jJxhszw+SGwu11W1vg2a6r6uodivZdM4PSKKMsUV
29g0qMYOQNAcW8CoOdCpzUM3yLxYnv3wzIbPMLr87SAxWpjElOs787hSr6A/zpHWjhA2p3vhIbY4
Elw5TMIXPYXnJaLsR+bHyBkoi/cHCcpleBuE/jp7XJ//HhTOjxwojFYO2RgtZ1dnHHEEbdJK6+37
8vHZW9V5gUT7sfkxlxk2l2cHic1vZbzOqvUr2jMGbKAxNiNbhzPDRtMjzjQRQjgbhZo5nJdItB+b
HyNn2Px2fZDYLNZJ+Jcps/A1AzV1RAWXEoqx35wRfSThjxThW9XZ1ZyXybQfn6djZwgtDtPdXK7D
7BVjNS6OGLDh4jFWm0XRUh9RIgm31TbK5rvgPCvOfly2w2aQXB5mlLYwWXZ/W4e3Tf24OK/gb8iR
UIIIxsRerVHIS5mD7IfOjNkLpdmPy87gGTqLTwdp0q7uuzfn92V1P7wiOPYRYdrWgpENOHQ3GFD8
SCpHgPbYJkAzrXmZTPshejp2htDV+UEi9EjfvDF/vUEg2qTfXtX9IJq2ES0TBhB2shx1ZBNJtWTb
NHQG0n8q1n649n/LDLjl4iCBex8n68C8KtuGzMZhnMut0bNnmalWR8J2kLUqBNoPP49KvYmyXyLR
fpx+jJxh8/7iILFZISsN714xjKPOkdBCEMr0rh45iK4dxTidcJl+ZlnpCyTZD8n3gTNEVofJgJ7c
m9J/VctGjyRHCMD11gvNlMVhR5xz0Dz2Nu2ZAfMCgfYD833gDJiTwwypz+5gxR7tyCtEbvwIHsVW
9DGdmWWjhCA6EJop8DuPT91Yr2cF2Q/HdtgMjLPlQdqtz/U6eFyV/x4Lpo8YiE5w0VuHMgvUHooE
yqGUyhlf85wc+6HYjJoh8fnTQSJxliRhZsJX5Gk4wmZoBQe1uXHeM81w9BHhjmTC+VE4eMpvvkSi
/bj8GDnD5uwwfclZdheuX7Wapo8m4lIhqdn+zJy8PEKu6dhSbxVpFiy/QKB/QOZxJnNgrg5SaX4f
DArS/utZMNRqAIik8h+4TWIjJBaEc+CyQe7x2Ruf8gKB9gPzfeAMmN//PEhgbkxTB2+W69jUrxgU
oyrAGegx8ZiPzOgzBGZHlNmI0ORMYV4qz35wdkfPELo5TM9/ZrrXRIYegbOUQnH+PSt5mv1rhkzS
tiWxt+/P/P9z0uzHZTNqhsfZYYbFF69dpXGQJ3JFtVIbRMiui9EO4mYbPuYJFf3U+z8vz35MHsfN
ULm4OUg79uW+TE1WPxr5/z5EhgmzlaD4H9LDpxoChlnC72jpsI1jmRHNL5BkPyDfB84Q+fLpIBG5
MiU8y2JdGsTLr2jBGLgwhjRRoKz88DPzLQrRsiOYI+Wmv8meWbCXy7Ufpvn4GVpXi4NE6wImpbmN
X7EYwBCAUcUoepp2FQgtAdSBsQOduQFwFgK8RJT90PwYOQPl4jCDs3emCatXTmjsI+0g/IKG7KKi
CZoFCFJ+Z6tWM1ReJMt+WJ4MneHy7jBDgKv7dv2aHPJExwiJXOXRpM00hhAJagw2TTkbyhIhwtMQ
4Hl59gPzOG6GytWXgzRhl+tySNbZ3ePa/PcxAEONbLJhYkbtK3mkbII2W72t/kOXnuLxEkn2I/Jj
5AyTy+VBYvLpHj0AVXX/iq0Z8P8OR1O5vdUFe8ZdovOccYbWmsfO9Bmb/CKR9qPzZOgMnk+HSctc
hhM8r5v6T8uvCRrLttWVeTrDj4hGSQwt6jOleYks+3F5Mo0ZLpeHicvvYXVrsip83UZNiYRFMJzY
2Pzs+n+QzAjWUMnU+8uVLxJpPzxPhs7g+f3sIK3aJgV4ddJMoS4pmY2WjL0ITaQZQmYozmP7zK4C
vVSq/SDtjp7hdHWY3ucyrKrp/3kePi7VKwQF6DCjOMfxvRgzCw6gSDhaQ1HF3Lapz/LPFwq1H6Wd
wTOQLm8OUpmuA5zGenNWvW7oxnFWgzqwZ9smJj0LqRX6CAkiiOkk1MPPLIR7qVT7YdodPcPp+jCN
3vvy3jev6ZDYkQZLg7rmlgaY6RGhNio4DiFslu08L8h+UB7HzeB4f32QajP1O17e9+HtK7Zo4MAA
p4Sh43xLnc04AmLLI4I+M8TeM0xeJs1+XJ6OnWFzdXmQ2ExW2jTlazodFAGkwjkNvu1pmiU901EO
pXDy6dHe7XE6z0m0H50fc5lhc3mYR6C+hOg2e+2DHGj/g07o/SU15RxJFHcc/nhubV4weIFE+7H5
MZcZNl9+O0y9QQXnVds3OHqZcVKAaDT7Pfz8zaAhWONAT05d0DsUzvOi7Mfk8nHgDJLLTwcJyaf7
/lWPpBGkMMzhcOv7i51gQnFpANRle20AwransDwrzn5QtsNmkHz64yAhubr/Vq6reP24Mv99SoNg
GTQnHL/a+v25d9FHqBlMkOw/KPgSifYD82PkDJur4wPFpntzuk7zKghf8+oAzo6kIyTRj6eeZnZs
ymambk60qW3UasatTSHWi8T6J5R2hs+hOj1YqP40ZfyKaoSeNKYpn2492edtcMEDeAEbOG7LBrMg
bULpOYn+GaDNyDk2fx4ENrc/vbhl4wA2Zm7nk//pnTUavU1MKCCwy31q3MxBHDiex6aoGTCzi2T+
WZ796MyG70zhMG6peR+Er5hmot+Z49Q5ygTbjqeZNcPJGWXD1Dn/QHQ+J81+FDajZvrx/jBt1+/3
Vf3mR/T/dEPuTPA/VRBkKpwKHArcRl+z1hrHxol0ppD/b6M3APc0OnuxWPsRmg3fmcmvb3//chCm
bEdq3Lz1ARXQakja9avmnFAhR0sUoadejulnpkJKHTnMcaaewg29OYujXyrVfqB2R+/MGBM+zNzz
5qER+v9DuxpoThuNAvQx45khBZ2aiAMkRNuqzsz3vFyu/VjNx8/QulkcpFb9vkaEnfn1qxLSqL+B
bYb52x6inVm/DSGNo4WPJNyMA32ZTPtRejp2htDv/0f69M+X3n2/F3C5rtfHDxcKPrn37ufvPkwf
txzOhr556sJ2AqRHD3N29+tbysHSfL+mcPqK7bjNmY5ZnLX5yu/j7tdV/etbS8ojrRhDBzwuikKf
wtQe2sGd/voWd62gJvRA5DGBm1kc2MxsamL99S3yK4arpcCvbm+WqCZrgSFoEEKrCTSXIH/WuKzl
+zWOH0wyoF7yfTW2/36TNekHE2Z1hTsUYQryzccmKacnYo9puFiqUOfFEVa8f7u+xkbHp8n/JCQq
M9LF4t4hXt3oY5rz3EoWdt6G4xchmjxec6sU1Sorhmrgy5r2IugXlvHsb35W8sxaGNrH6lwHYmiW
sbay4rTTaVJdJiLNrcE1cS/ybyKuo94ssVZJxBa+Upzcq94MzXUS9CpZO47IvVuWskJe+TIscuam
JKwgCs9Fmb4PiF132dJPRBnnrulEmr4jaiggsp+mZLigKcuiv6yqNRjzBNI9iwQl3FkjpLiUa3TL
6enqHJRZd9dIkTRsAhk4915nsqg4rVOe8NOEt1WpTsfKr8NuMYY57vNJbC+k3urnjyfIpHefD5p9
6mplKIPglISe3n+C0Rgxp5K2DO8iErM4XNSGCRa4WlOriFZl3/llvSyD2ueBa3FrzLMPHWdDRReE
j7Jj57UMsip2jSlYSa5QwCzw3s+FxBZ+KqMC58lwYFBPR3BwfE3NZOyD0KJByaw7aZWtTZf+qHxV
rBKH18x2s7KW8mssbK9GpfK7uj2PzfRcrnGUAadKKXp85s/Nm8EoYzHnzh+w56Tb2nlS/RFwj2a+
20VhE77PPFygWrtBYHD21P3541EwnE1bgVjE0W/NkTtAh3ah8UUbWnYfsDtLJapgC9HZUqyhSFZ9
ZsZQJVehRQy5ZHExNDdxZdtj4MLPJFiU/1QS9AdIHLNBM+3k/O1dSQIVeEk02OUdlx1UbjUQOZJ4
Jcquqfhx6Hhcfi0bLEHhVhLEzldjD22pj9vQ2Hn3DCooL+wui6BwWiilTm0JOM4w2w21DO1oiDPv
1tNjJsoTU+SpNxxbXlrp4WRwyh5b5OfzJzNLhhQbl4tAS6CoOPSN8yu7C+DrMRI6r61v4MlUap32
dTApRNqbALe0Nl3ER74I02qgudtryrAQIrSD5ibNZTQsMouU2Y1Og7TMloUwJb1O2zCrvv1czMme
PrG3Ct4eXeg2CgC4UgjaMrMlTec5pV2M/be+rEtsAruJbeBj9x0TltuXrLVuchoXk9LUnZlewtxv
nsHnb4uF9l4cyWI4ROpwxmHadhfLKWhVD5U037JEWLDhEazX2LntYNeDuGCegN2v/Ab3x6WRyGBR
yzwtiTh1rMhqY7cIYG0nyz8EGJWFY9Je8D7OTfqMWSFzBUOIiiokxR0+dCJRpsb+p7avZ12W62xk
3yqPSis9juoqT5oPxViHebboiqGAcJZKW7xnhiI1w9KJx8G66fLcO6t0mUT+Ih1He7hIgyKrPTfT
tvTqRSNsK7mWqfbHdIGbNnqYRGpFA8nO7VEn+NY49LqieEZNCSK2nQ2A46NIo7S0Efbh7oGJF3o6
IezMrGizNv+qhBGRWOTom8dW9LxG63JBRmXBtHvDxnomDcd7zYM5yYnn4K2+q5ksVk3HntchPrfi
KEohGBGa4G6RSXdn2yLu4yr1ApN/zUtoUXHMqtjhl5QEbLhgVTNgObTXJuOXNOiHQblNUHZFsIDB
7+S1X4yedVqmPBq/lFZTySsnlFOA0PM2TfRJ3IgJHlMxjS00tEq013kZxeOXMZFxF7t2kkxOK8Tq
AyCT6QC/ZAMuAf7ipH0P7JiIBrxUo+3XzjIXFatWUjUTdnHvhwgwiofHa8e3hs51TB/hKwyCB0ge
WtkUG9S5SON1X8msyFe6LUl7w5kZ63dlGXulmyRpSdOF5Xtpf+pzONc/Myfz+JfWbgk2mXJ8xBlt
kRmEKD+3DXOridVXuE4HtCBXEhdazbYG84bMJzpPvo4krUrf7amt8srtTGSSM9YUHQzFz584t0Z0
OpNJCfw2+i/0355YlXYVdCnr/mRjM23GruGT+aOViuG8ZVsI+dWL2IhN2NGmrvxLBcOCffpzMaaL
0naUguFib6rgK3BRF+WIkneVYmRtU1hapl9SnqU1c2vTCOveFEEBaxTEVUaOS0+Z8ENbOT4sTh4I
4x/7Tk1b4+LgT5e0bk394iLxHHnTszJxBrfqiGyva8eyw0Uhxt5cYBPZgRvZ3Atzl3uSTMoe2NiH
pg0QXZx5UVxPmt/i3MR7XFWh8sFlccn69uTnM57bNTC/jj1ddUEfLo9FTrA741h6QdYVlfrcNpmN
IFaUJUUQ247TvuUIsvhpQLoe27aPNcOLXz9EtpbMpy3Nmqij3o3Xy2lL0yIc0/I0zCmbTGQxVjZZ
FUmbV+HJKIYYWud16RRTk8FJoZ2KFFCjn0+JziybgwjIgduEVQOCoB5mprpgWTqaKKOfnTpg0K06
9ycBaos1k+o+6DFqFQNk84J+UnHYysmklHkBR2MFBGE86cX0K1PEKEcmOlL8NOySaR2KoTPyyit6
fCoM2DTFwU9ltYotVbJV7pQtqxYD/AWm+8zUZhkApqZxaRklUBVb4NqM2dTqPiYqaczwmfntZKnq
ssDWGpMxNLe17cQ0c4faFOMXRbPJP6aWIQCkl2niD8djKkntrzSzmu4zotQSy9GpiGH3sXaENclC
S2OL8S7JJ+vWwGyehjTvYNZqRCR4YFh7Nv6FHItgKVKfYynqWgVWvRBJE0ElAk0j/GuzPpMpnKq5
P4u0ZzrqIFxAdKWocJB22n8LdUk3cjnIwvrUpsrAOmzCWxo4fRsvkFkGfvacWZi5o+mRHOVHasMt
oW1ynnjZkUHUmvfqU9UQ7JB6wN3c4Ql8P9aHRzk34tjrLNNXrkzYgAVPWi9DyAKjh1Xqyj6pPyhZ
OV608mruwBhAIdvrEmdv4QFSC4pf9xkc1RY2v+gyLGWfOBl0BVo0weHH/QSEFYUEL3qIdHttm9RA
EhHH8E2xrKc89eerzTXbtYmY/OQEYCRwSxGioHlmg3Cwsny7Hz4FwSATz62bmOULr7O96ErSkZfD
cRGUMndcTamOArcsi7A4t5OG9cLNEe1YF6WfWvzSSwPFFkVnev/WDhP7tPMaLpexykxyx6NkLK9T
I1P8BYmRJN173hK7H5dOlGmRLwrEj1Wz6jrhtFdlEXi9cWVqp+Qds0uil1lWarKI+ropPdf0TjFG
bpC1Je8Xfh+3UIZ2LLshcXtLRDxaaUoafiOTeuD+wu5J0zUnue4C4iF+8/z6rA4UIrOFGpNuHJHW
YivmZ308eI1bVHkkV61WPluK1OrHT500NPzS8MT3lozXlCwG5KdmcKVfV3qpQ9rFC18k/iluYa+X
hbG78cLTmW2fkI4EdOVblRPYx3lsUv55EK0fW5+1sfv+U1/3rL60qjqzruExVHMnSinLz6Nq/cy4
uTEkqD7qfkziEy8Eu7EaDXdS4+rYMBosVDlWhfONpJGT3QU0N22/xFYZinvd1F1nL+Kkq0h0WntZ
IZwl8gCRyBMvtWJ5pYmy4viklTmtkuA+cDJWY5V7wpySX47MtNjSIymrPPiI0xe1tI+zjOe5Omu0
FwbJu0z0ceEfR61fd+27Tnh+GK4sw00or0VdluZMRjzwnRX2imSxm7ejDbeeVE7Yade3uCzqZeCV
YzScdX5lBeFJF6bwNotYdxwGts3DRvxhrEaK6gybo7O8RccQtpCrJkfUpd16YE4v3ydUKbzUm19a
YZjgPZTiOB43mooX38am0LQ9j2SZ+/SU9Jal1GKIRNyokz6LSJq4greTX7SFFWI6PhNwKuveG3Dw
ZBGJQAv//dDlXa4+RJ4VdclKxcyi+VncDNpp38uIiVC7hdYTJ6HKWgTxF+V7njVecJ5UWClrKGCy
L2G1i0BcWMwrVfKOhEVIkg9R1EWOd9xFMAT+sQlxmKJcwGRNIg2tldj02PaDISyWdh5HpbPMatsS
2R/Upxmel0aJ1p8b3ymKRYnUGytLnSaEB1kQGUxfAvkRsrhFoaeYngcVZr/IA5IxuYqCbloxltQx
XkwV1NZNlqrJ5PO29h210F1tsAHGDPHGSa3LFJ/LN1MNajFi+YpI4Qe+pPLwtCQgSDIzEk7wkJwH
VPxOkn5a54zrCFyS1VgloLCy2An4fVEgoSlWZRgi0lp0DhlUsQidQDQWEORN0Xypo6wJM6yXFYzm
JGhGTvpLJ1KTyCGQzscbiZ2FJzC8VXzzrH7aYLK0JuTFYOF3iU6npWlbgo/CxTpFBxlaHFnCHLfz
KUvGim8g3AL8TvS5kTex4J5mC95pEEBurgKCtdjuHm+sNL5SRdY0Oa8eHhajwa4pF9sYV4tRTP9i
lYgvmR2W1s12qa3Nxx8XefM5MAU0vlQ0TyEAyayg/RaHMg/LkzBjAyZd0BF/uMf1KfND+wYJuG+0
KzZAmbGtsdWQeTelf5YRPXjCJXHQDvK9ThuDVWppmuAjNAfHVi5Ac3itdmN7mIJePxUUv0yUbxff
9GYFTQ4Ngl3bzCmgIXK0RW4y2ZHToXGm7NzeQLvZHtKLE6yP5CFGHAuVTJPv5RBgn/qknB4T8EDi
l4MpbBV8Hq2QN/U5Zsqm5d1spLEZGkiJSU7fQsKywjhUORh2V1UHk+ibBbXGbsQ/TMIMV8eWLbI4
OhtRDu7zE98GiWQfd2FjoNM68ifmo+qAb9gqWnwj0s+wfSqBiBWTL1sEu+8rcNnTF9J2euGt7+Al
yexJHdJRTPJnjfSD7nOT+IkfrjLfwfcGBSM+O42rQZH6gm32ShhVulYn2yXXUVtCnD5kMb4EHsDg
4VEexvDzLSlGaX9G5BY57TIvrDoLF3ble3i4iALc4r6skxzcZgLCAJQNYAqaM2X8SZ0b+Ff8Lh4a
GTmrGMFiP5wzXSW9Oa25sdN0kWiepK3rVT5oQ6JJg88HdVHhBUGjSK7SosF/h7QDbyfsjoAqKsDl
J1dtXHsgBboywtNJ4Jv2i8y8HlmAN4zT3u80THm06llBYWGcMkga5zhJ4WLT497KPF2dCQ1X1f9p
yz6CvfETY+L4dEsnR3USlNGqCRLku7cDr9CJdJpHAZbjhD3oTGGcBAtWeV3sjV9Y4Jiu/lywLujk
ab2Zeq/9CkvE8n6MMaPY7ypxLEebwMrVJZ+Wj/T5tGvAV01bfMOfOlXcYQVIQ6f51mFI8VJig+Pz
RQj20XLDZASvjEponGkXlMUg00uWkxKfkAOZcthWNBX21YZkGYlISm/VZEXp0TPfK0Z8x7ih3jyk
5WANC8FjUJQeiZH6pilyp2xRJyAmxEUay0mfat6FIOH92KlhKpn0Bvi8aoCliVbIbKfFa0I2UQW0
cWJw8VGS+RiOk+SY5Z8dwjPPOu+8qizDK82iiaQ0DdzdpYo9JuuPHDTW4B33XmQNwUp2uUiqJagL
XGzlKpBA8iv3GUFKDmeoAf5o8RGzklk6uY1UeNN2K2lJsPk2KxnVBkw0C+2QtefdKFJPfYzHprNu
SgTTYBXGvNDyK+wt9pfV5SNWIOL2NAcvzywYf6SXE0uVhIhXEVnr1HT5V6mHoCDfeJ/I5ErKIh+8
Faemqq2/upBEvXcMj8YS4VYJ+G9r4SRElV/ASHZx/cn2i8j3F54YWNBfdwqxTXGn27At6J+V54Ca
OCnjpk31wqJjFX8ZeUO5cRt4hx7JPiEGMaVSQjekwS5PI00XLX5pqdZVHSpT/XI7kw2WRR6BIF6g
R2iYpvVgbpKkneyfHvzJmiD6n5Q3rNLpE9kDe+9FdPqdILaFTwz+MH3QY2An0mNk7lNtI0y8HKrs
I1r0rsZ6IPlxBEWdtFKn0zvbLYuYEpZIo6kSb20o+MmcWv6i7IeSKZfQ0nY+NIHyO+N2dgbCng+j
p+lZV2STlvvWONGBFepEeOEIy+qzYrSxv7mN+sMVeMtJ8jhEpfHr9kGi1HBpBbaKdbPJ2LIwGlXs
Rlne8I/xxmDFG6KxQOsHdoOVFBMJWZWy5HyZ+mlhPDcoZGPdNKHIMee6QxWvPQ+pP4VxAe/xDNUm
k1jNg8JZJoYfcT3RTEqe06nMuMy6ftqTyhtpHLoiqLI0PQ6iBNq42iwIeODJ6MU4wYXv5RWxoouA
skQ5zxBfs4QeXA7sA3YwhXGT5G+0clCjhgC+mt4ExkhIrXy/hzZ0Bma2sPikQUkL4iVw27CYZH8m
u9vN7abH4y894Grt6RpnPH/Gs5ZNb6yuUqCqNqYxAgcMKZAHQJN+/qgZgQ5tstHyhmeBssJ/5ZTW
Pykedk5cOB5Cycc9Yse9MYsi9zh/j7+xM+1uLYMJ1CaMgLDhJQdkW+P4c1l2KQRc8ob94+APKTgS
5XDsc7ori9cyCvo28m9weAJmLBRkiserCndaH48GofNz6/z3B6KrDMSBdDQFuahnvGIclDZJUtu7
LvoMjsKP4fHP1BDDzG01++cTJBNt96O8M80Q3K0tFMFBUNxnNycy+yTiflYnSLI2FqMLxom0HyQb
hFj1vHLaVZR7Y/mx6dgQLdMmm+w5K2EarGrk8EfPSLS70yERUqnplh2mtMB1L/Oy2KBtq1MDK66T
jVJ1iOug430Te7DrodOGgCDgzQDN1AzOAaGFFUyCRDkrmnHRFsjsVyJlRthuD9MyLGDqC3wc+uGR
q3BglBWLblPPyjdm9ueTmMMI4PCHHW38ZRRQsgR/z25338DvFjXtrfYqqOLJMo0PgVBeiaz5OFhO
w3G17MupLoECCE7o4C8VPLS5TZd67T5P9YhGcGlRc7V1e70fFJFrG1hW45YV/tzVf/Y8UP7TwWAo
Bi5C4H8zB6zzwES3YXS1cUsIkic0VJxAL7KqmBzGzx842Zcn2xQbAuWn6fQe+lE4GM0Zn9kNYx+W
o4hPVWaVsVioNFXsqyyhMM+p4N8fBegcVPBwgwqSzLmpSz2aDo0v/dNNKNIKsCPYR7RI8fLzWW1b
MZ5MDFwhHqXRIGPjsnUHR313kbNt1GVUGFQn5UjtoDqmop+6ERocnW/MX9WYoYa+MJUPblW7qTci
W3Rr4dckvYC3RguOvzBxDubnHeXgHuwPqSd835wOiA2EufL6MCb9sPAoSk5/VkWRIg0qI8qz4jhN
mpHWC9vYskqXTilAtb1jPTFMftCbel4skYyw916WkqK/jP2g1WiZaVoZEnAiEVo1TpFoqDBdJlaU
A4ptgKIsDAvceBNWIEJ34CzkgxnbpBpxZ8N0d0FKYbqRGk5hQNdSCwGtoQ7yhIw2+ABCLNmoK1Yl
UzBnbWKbHMVRaLudO2QM3biqUzK6WVXqLFzKXCVR4z5SHgXcZuBuA5mHCAqVtQ7rOxbO5MRV0bLi
DLlFLOlx7hg8Mo2RVbTnNqoVob9I+hR3J5yAz0+i5DND2KvZlRxqzfOzSNrWRAZUbQmeddjkYbob
KlYsg7hJQbuCgVGoMrhRUDvGW1iN8Ts7dQu0pQr6QRc6V92xX0C5i09i0O1oPqHeMFW0EAPaVF6Z
ukIR4VOYg232l2hCQjvBKigLQqJFShB0/jUg9ayccyH7jn4loh9q54qnnZd/zLSOYnocZZVlIxPG
haZ9vUArF2rpx5kZgO2y6+lYDq5tgZloFwjNiHAWAx+87l2sq7oaXZSjuxDZtHZK1EXDwK5OuJ3U
3Tdpp/EQLD2OgDtzU5Wl5R8ZmBercZ1NyW1riwrUw335zklht6NVFiSSNoiiH+IsEN9TnDhk9eR0
NlsjeYgGM5XESNlKjY6Y3G1LW6YElsw3CmLQOKZuF1ut/gQjbpybPNNWskpD4Qs38P3uRgyhiJZD
2HknIW/ZaWiz8Swt+/YUTIa5VqWki16L4EqFdWKDM27LTx429Sn3halcaF/wLSrz5A/fDs0ya2w7
c72g5Csku6CUaCYunNz+amKoY9bl8p3swnypeBAAXdsqV5Hq+XFkwub9GCW1fYyovD52Bpsl2LEy
vQ3y5oYSnl+U3PIv0raqj0UFChq9L/5paxq9DHTnfFR5UKCun4d3YVV4yyTIfXfgWbYUni7OnZGm
q8HLUAXOcsHx1c6QLXiUqVWHrzxzkI99K3vTnKDvwbsrdJycxD1JRnfQkVgFkW1ucg5u3k1A0VSu
xYz/uetHZ51YmUAq36SfOoeGxzat7XNcJhWErrEs9o6DpluVdYWLkyLlfQR5GKJfqWb6jqDUg3yG
5OS6pVEQrvIhs45JldbXVctBOMAULKuhb85ZVQ6xK9LOWXhKe4HzR9hSPZyhA6G5rSiPyLFp8hpp
TpgGg9viLMS9UwuVLi3PKs9TjXaEJSd19LFvWYw8KTUXoqpJsfCcwKztqMrf9TjzelFJMu1QT0w1
VL/tznuEs5e2itszsN/WeRizgC4dWL870nUsc8fRIQHS5tz6s8uL7r6wrH5BQzKuqyoyFB0FOdoH
x7HCzg2SPHHRMVU2y3zs4v5cNn7huzbJw6uBKBhipFSLtmMJO0fXbJKfl31Rrmje0AuRpL0LpveL
6IZbu/G8K06gPm3V1EtQi3bo+v3/Y+/MeiPXsS39Vxr9LoCaJaDRwJUUkx2eh7T9Qtg5SCJFkaLE
Qfr1veLkuVV1qvrWRb83kC9GOhwKhUTuvda3toTNm3SV8S7Jl/FWdYl+X5VHTUZgb7dzZTgYCF7n
fZuqKjBx8glnWlZxNIwHCaGgiohYHnw48oe5Wxde82VpX6Zund60VyKqJm98TUOtWMVwfHBcC2hu
uPF8t9WJL9x9Gc3dUI+bZZ9MqK2CySNeMf1/qpSy4UMJE+GkIl3URhN6lfRj8jkXmT8z6P0WtkNi
8KZ0qagJJnSkpj1nRSD7agh5+akDFDVNgfqMVSmbp/vMZXyPhT7L6rLf8uMSyu4enA7YDtfpl0iO
6mCNDw9M2exTx/TFoU9+2SaxFYdJJWvFJtH+XHFCDt2SG7NDGbg+LbpMaaWTCY4tb5eKdNaespKr
w4Q6NKzafC5fynEpv2Kv4memqfyym91+Glzgjc1ldJMALDgQ7BTN5KflCfVlUKVutOdAz/xjI3I8
xENIQWZBTr7tVpJgL/NYkQjrC+hBKc+OmPhJazWP7MBTo1/AdsU4fhtdhWSM9yyL53foctN9OXb6
GK5D+SSE3q7bmU07n2PJRRss+tsxIcuVNom7H2eqn3VRJN9jbrE4RNNqb5NV4OaBpnUXxou59jp3
p975WEK3KcYDzUTSoD0GYQnZozxtgaZniuXtYYuK7qWAdPI+bcXyjA2/PeJmy2+2MFjAMGX9fihp
eobDHcb1IsqhKbZ1jHG963G/tYG855Dg71sv1VSDDCF77dj0rhaTtGiut+2sy8RcA1TiUAeEfG7j
rRRYs4XfxTkvjiE8v9qqLbkrbBtDmdfBj4BGYNDOa5psfVmvwqPWbXIDSbs48zS2+bIjCDEOSzWU
ip5doNp7qCzDbZCs4+uw6E+8poXQ24evs0AFw0zObn3JgF+mKuyvSqmiDxNQ4+qhc+QGqI956SNr
p0MXDXFSl12YXydU6mJfEjGWV6IrVAMfN9kqC7+7KcpN5BXbltJWIqbjrQzg91+vwZTjXGfELfo8
lRZGT+h16E5jMom72CfBQz6Wvaozrzu560qlH1nbW7GD5bt216Lnsm8CPaaAECkNg0Nu53l7XItR
m+5wKT1IU04ezxnmOGvStfyKoyfXQx3mqFzqVBhqb6CWsLmOTdg+u3yTay3JkJ2B69GwcSFKxOsF
jfjymvbo/jTWEa2WNEPh1I7Aio52yfKrNPJkZM9bvNLIVqufSGmuIix25FQkcAQO07COuunsnJqn
Mmg5A4HTDqWudEDbgddBUvqnPgY1U0VdMjzINQy2g8vQVdYknyJydiXzYx1p6Pg3+YDltAEgtzUS
ytYVi5a+xqNA+dUSrH5md8MaZOUW4/SPxIsGOo3gF0pLRam4W5aEFUuzZiwbIgjss8T9UMDerE24
RmKXhGbozryDO1uJETJvvS1+GqtYrDB+csP4ceyTVO5aGIU3vIdM2jDf+2PcJmHRZAXpckhiTIcn
3moFO9Kk+VpFDu53tkTLbZCWPq8Fo8lc5QmPIcVBs3sNVaB/2BKlSazVGh2kpGG8a20XmahGCdcF
soY3DxTNVXmXPa5BInMUZqZY+6HGSrrgFyQJesy8wSI0FdmuU4Oq0nYKfbnjIg/zbqciL9P0Jgxs
Zl5g5gp6ZFORfLbWfmxb1760nfpoS5WyCm2CeHJgO3a0oPpAsHkQLBKZhv2Vb9fDGg23Ou7N3na6
rNWkNlXlwDRVJUQqnvQ4ZI3W2VqZok+wvtpFfF9auu1zOcDGaz29gcNYkDr0s5uaDZtNcl/OXfyU
AyDSTW+h9eB6wAVTgYdzP0Kp+IOaxrnYzXnenmc5yiczzUu7M7619ATVuM2rQPjyJCSbmmichj2f
aPo0chLuyqWT15ymwU3EfXIdKZiWsp1hXpdoi5oookihmdwcNh9FQ4Xx5oNoSGmneafCTN6CH3TL
SWlHq3J2xNcTb1mdZLNVVRkKCoYUQKQ5zRk+3G6FyP20UTxNjcL3ng4M/lqjcVO6alu5vsUuj82/
z/jQ9Az1BQ6BPmLX6fcmL7PajKp7ZX0bfkB583tAO+VBklLsc5Wz+4ARXVuRdW9kFC8DAwnWonHb
5xFl79JFi6zSWMr3mFB9ZaKY+opqz4q6hzh6RVWED90SKNy9tzWa3fiOoS25si7sv/Muzj84bcM3
HsbubOHcNqma5CmGZPwK8T3ilzXNqypmZLrJKI1Rt2JxvFyEyfeEX5rhdRSXXdtH85e0RdDvhqyH
EQoxWWanMR17Wc+69wu8pk1CLMwdC+t4wDpSZUHP0ptBzdFX13ULr6IBx1CxIe+KmuPv1pC/cE10
q0pPIjNR3iwdQE6NWou3V0LJ5ZtC19bVXMUx+cDG63RVBoWzx2DhWbMoFhz7KY1eLtzAPtwsN1W/
BuouTT37MrZQ2B7Qee6loaChJE3jM6w7fa1WQCWVblHSnP1s1BePFt/XM2RGW/V28N+XZcW9gpsS
fZpRUDF/WLhWtoIjZ3cjs/EVROoWyFTvNxTzwEZ/YhSopXuRd8t1sqJ/qwKUI0sz0ClId8EkwPyS
zaavyzwM77myvuZzPDcDCSZya1wePsFdK0pQQajhqmxx3XBwKKqusPqNbuenrmMo5UqUnqA4Ankb
dy4MakMvJN4qSKp2WlkkDECk4CKqk050LOF239oMVorgNeMo0vTu0sbamq5TH6Gmjke6vY2zGfld
JEM3N+gqKMeSVmZyU7UOTTush4BEbEzuMhPTouLh1MefA7DRYKxtUHhG9zDMuCc3vJOZLGt02z5R
ldk6MZs6x4abrk0H/6oYKgOaO1mb0a5U8Ou1oFFM6tn4MlT3g4U6FFcemHdp9tqoqX9rW57ItnG4
VWCjII0Tj7qyfpLZsm9Rq40n05lA/Jqn2dt014F/EuMuneC1PVESwXs5KIBSy9joNQkIu2dGcXwP
SQBcyjCQzPAALDB3fPyfIihzgvM4s3FtStX59C2Fy9Q9/RZrA3UxHJahvEijUUi9ukbu9GLdgxe4
+CC4D7f8R5tQ4rMDuOoN99sUzmX/bpTrgq4aCwhdATpbylyGLQLL8fJqOggKxXlBQelvCSvJmtSm
nc3EDxvcLXxb2PKYZF9xYUYrmnRYzDpexwYfb6t6CcpirgG9xII+xUuq+myXAVTt4ytizLRKcEj9
ghoHvUM77ZUqGNbjYJENB4V0EwHmQumuSqyYa9mjiCqSQ7/kYl0VVFgLJbWvgVSZwSW7dvRJP+yU
A3FTQjsYZXHeUPoVOxoMGYULZmmpTBUmU5ns8nWLkwN8P/GqCjO8BKBrliqSmCJVJQb3zg60ifhB
Ro4qC/R7p/lOZnPZNVaDU/HVFk0wH7fMrH9Q9ldl39p7iKX2CB24P0tC45pHmblh4bqKnYoFYC1b
wghWwfDESu/y04QSLq/iUa1J5UfHx4NeCChGXyg3Ipxj+Q+1EcqxtCaCVhn2UdMs8bY+zn3gPAqE
YNihAkWHSJlK04POkkU0VBT+K9ioX1UVtm4KHwve87RxGPD7XRMY2NXMLFqDcQssuhHNwm6HckLP
R9Ol3P5oA39RXFBRR2O98a7dI6dlabAXJiwA50RTOdaUJFLukpXMx3CW+ftghySc65xGrawhKPYp
OtR8nW9FkRHTRCQ1yxvQB2ATYFhB2dVgOiaLAimMwBVB3Lpt0XmLKplQh994GG6+cjHPdznPhqug
nSVQdpMiXAG2TgmgG9Fq5qYY0xKWVLB0B+QW8MXkvg2qGGzdcVLDxGoDwexrA7CAa4OWDyYgEp9z
U/ssVP5+xZfdJCUtyh0DW/EzALwE8ZCp9hxgGZ4/0Fy67iFnQl+qrjjqj6hgsiud5Gn/hSUyXg+x
TdijdDG9ASbZ/mh1iDNfuM0DV6MGysi29b5SPXEvhU/NvdNDh4+AGBvc4VxIrKa5QFiBp+VjCPkw
b0om3SmEaNE3DmzMNxcnyBGmfE6OY8IY8ESdPk20lfslGslbpuewKnNwiJ0eNhD687ZWiBytt8hU
Rn0Tmdki1DWMAOTL3pb21GYadNo8bsBBW+o8DrccLmgEuuFajfka7eEQwWclMYKFTWtji6U3QN6h
rxaVAy+M23lCUTCu801slDm3UWiLhqStyvcAIdSz8/kC6ngZ8SlBA+Qfie6KthIowO+m4FLxzphD
NVaoqde+yjgtgaPwqe8abOgM5BXkkvtNQAGotkypbMctALsmJqLfbZPHa9oUOB2wEaEaG6tfbu7G
XURnX7slXd9zrBb22i+jVs0w2eJxTvVi8HZpOqEh6KECiUjexAONrotu4DkwIbqKSoe0vA6CLvpa
h55f+UDN92D1WA0GLPpEKsaM8Bnycq37dGa6zl3Sr41xK5urQRcL3ZmuLwasvzoerlkYrel+yVz6
GtBO+VsoVzyGGCDFWg1KhO99CeKhEgAxbiUIE7LLXbqiKSgjpBomSlKxEyHrnnnqtauxb6KqQ33e
dLGeist5y+5c7CBDx5Gkt8Ug4rcJlEVbWTO8x7OQb3qRskJcG9ojiEqAUq3FJT/o9zZwpEVt5YM6
QOVxow3iPTN0l4+xNcFJM9zUje55freYRV4t6YSsh875GbpAfgwoKV6hGPc5LoM2+1LRFu98QuZH
q9foxDHXPKqZLdylWiMC6MwIiSef5+I4x92YNVsZoHASfekPYxrZ4RFp2b7RELcajUs9qac4NTuU
L+H1uMoObKAL3zq6+reSLmGlZkMQnUz5ThQD/QWsmDRJmiwvBcr9Q5jQ8EuCQH8jeElaBR4nDsj/
GzI3xY2HyX9QdsFdV5hPAMrLvTJkpVWxSBLiPtjuyzbgqGjCRBywH+gRbcYcN0UOOAWvPrsp0t8Y
xI6m8GhUJmSKt8p3oXwNiiF5Yl2ciDqBqn9SagxhhYG05HH8fTVQ//WOK+hB+gsbFBe2gQeOFNMb
Olop1KNOZpmkdwvrJqzyM8ZIgE3SE/LPgAT8ysQErwGGo7xLVqA068FFyGpETSyJX7oTMZ1g2wkg
97q80N679Hs6JpIfmSzEktQ00WQJmsKmidNYvDhoFnha4CNYGfYZaQDehRvKxoKsfa15pok/mdVD
xayyyKf7JBld8ZGN44JFZVJ88APWsbQjaYM6D5xCE6xZ2wJoScBYAUdGGQ+qakUWGjcNMPYkBQra
KfmTTMGazw0MTYB6u1m5lXdwLPuWgxZSLb1A5LgGJ9ggLWs3Mj3YuFjQwvSxz7R+lYWjljUwYgv0
fYgM9Z7dMiZnI5vZYbZtuCMqNvP0Zfhmw7XCX1H9WjuZoCSrNtVhZThSxCRZWUOxvnySJGtJORy6
1tt8+maCdovSqqcFx/+Bhc8zfx0sMxrma7bOdMhqT8oit/v/xp77a0AE5h8C1CWyspdp72UG8OGv
5txI0HMwr8rvhCFF8qfrHWU8hf2kY9GC9nSFHUVNRKKjvMr1gCBSNcBHmeslHn3+wv4wuv79cf3V
XcZh5fDpEVfFoHqYh/CK/npYfboimtT2+Q8u1SXbJH6DH4KXAy7EQMIu+2+Myr968pd3RIwbZ+OS
HYblexkx8I9MBkTDYiHIS/wUv9/R/qZq4nTUsObnvEsMIDhLfIDIR89gVv7+Kv6cn3D/2xH9PQfg
u1RI1rTd8k8//u9nKfDvf11e87ff+WNUwt9/uum/aznLX8u//S08g/oyDGH+51/6y1/Gu/95dJcZ
Cn/54V/GOfwXAxsef85mWP6L//zLNIe/jLP4x2kOIWLa/3Bx/Ms4h/9AllD+/clhlxEJv1/y5ySH
kGBsVwKjHt9dfHnSJ0Ibvyc5BCGeJY0kePYb/ihJFv1tlAMeSwVbnyAeFedw3gGi/M//ASv5Ms0h
xpQHGLCoUGOAMcA0/l+GOSDWgQvnH+xv3JUpjqtEDovgeP4FPxETtiLPMwcSW8FkzVADLWIYKwz6
k+RaKlsg2simfNnMgQM1FuQbrEIsKXxUYn6ORLJsGpZFDKR90HDsHKtzi6Bk8dRnKLUy5GbZ2Iem
Vs5DO0kQzxXoV8r1yALnAlTAAJmEPaGBEbNFmYPSYlE347CyEWh3X6BaK9R4TrEQXMlAWHJifbbe
rAmlzyyeFLzR7C2YpT04afNLQgQpjpSpMxNYMQXzJqzSlEfPXdZvY913oBirUjjsawiAlTvww5Nr
Br21iKkMmX/c0H9+EhWh58CEDHuDyDf68qhbnIG+ZvoNvlxLhsPo7XDwFsnBJi1lf8pEO+W3ZblY
Vs8rQewoCFBzZGpdDovm1lTBJSTciYQfFdVuzzadb6jaR/xhVLTUYyGh9i5K6fi+uDV8dJjCYA9y
YUhWzLNtqxaapa/ndt2qmQvdsHSybwBi11e6yTyrdTspf/ISpBr6pRQfFL2uid4Q9J+Q6QiHwxxl
Guort7usVVNYzaE+OwRTLt4prHDkqjpV9dylp4zO+WvJVn+OFlfOh56BG993s4aXbXGpN0jpreRh
yvguWoJRHOJloHUmUw9Jni05sEjGgjq1cNAqzCHQsiEGmx4EQXEEH9g1kBNNsY+cczu3MFljPbft
foXViRPdKpXW4Ty4XzntyecG8mvPU9yNe057vQPsuH4KzDyJ9sgvpAcjvXoKR91dIzEzvEmwERUl
NnS1CtoFMa+uJU2k8zsQuroxUUd3EPwRS8DuF+KiCX1od207TPvVQlfscl3e+XSCO0W1qQ028auu
pD6vZCw4wkgx3L60M8MPwgJ5AqIWnRYBaxQjXegH7gYYbwiilF9U2LCv1nmx/NAuU/RMh96cnBb5
HopbjpkcI52fUKR/Jy4NGrsWW4PAP0pw3AH9SeZomuHZeVvWbVaEZ5ENyRXv0uIdcFZ0sHOX0Sqd
tzBsUhvBY4lEEDcznZ5hR+vbqSDb17AI2gC/X19Nr8SRbsBJ6iAgJatUgHLVqmC+W6Ufb6cUyZVq
kYz1VWR7WqeQY5uwo/Ila6elckE5nuCXtN+W6eKdotAfHnmionre4ORBfD4sEryMzmliKoDR5CHt
JlOv4GPKvRyTCBHrlIb0+g+Zw6SLutOCloA5yfBzDPl6mkrMXvAXesr6taxGunxnpE8aJAVcnULk
Pl7CMVBBo0/v1m/As9N65G3pm9JGueYN6mV8j0j8Tp0y2b2b4X7gbUFnm1X/3pb//674fx3X+/dZ
RWGCQbz/bls8/fjs/jaM8Y9N8fcr/nNXDEPsiohqIhmLREuWoPD7266Y46nLcZji8VmwOLDx/Tne
KMFGiiqQgLq5kLiYQ/S3PRGjgfHQIExIiDATCZgyBs3956b/l8oGI53+/PkfJxzhubb/tCle/gLB
YaHjQJLyXwaD8JAiPZHT7DbtkgDU/+ina8gBa7QLinBN80vQXvB4vELVmw1PmOSTll9hlP/s5JY+
JYiSYemS8XOWhf4bz4P+Oo1zD+0BAQxaqTErRFVuc4npRhCylsdgQBIdHqxz0wsZJxpUYPuGWFzz
sp8P1g6MIXDaQeJx01Dse/T4J0xHieucmakWa9g2oxiSBiQkoJI+jAAdleaBq3LRCK87eh5ipc6z
iZbDmtnpCqCP+wGV/SMRS/EjQcP9PjiZH4jq1YcWnNRJKrIT3PDPGMoYPm/RrazKI6yv29r5IwFV
gFajCG5HFlAPMMruO5C8mta6jFoLRUCZUNh9OkMNraLesbug66JvFvtJYmLVhL1X9Qye6XGd0ZQv
ZsJ2v5BvA3J3Lx4Y1Z0ffXxQUfnNe9hslgCii614SFgwHVHuRrca1vzJoGusYfD3Z2GhF8E17W/A
In2Wy5QanGu1S1XGrycU54dBBvZr5jk9IUcV7/kYDj/FgN1kY0X4EwmJAsLArOWxjPqfxkR6V8JC
eEvDAlJk2zNIEapo60kMxUcUGb5Lc6RofSG/iV58AwTb36Dy2cA2OPtOIbLsIIdDH+Q9smcqF+Ml
Z4AaB9EdEA9xX4qnfPPJZafq1OlyRb5Mds72mKzVo8s1A3DLyEx91eX5gqMHioKwuAUEYeNsbVCw
oXLIeNg+Jjzk9+iDtzvqOlJ3WzKduzgK5qonPsW7xHKHOYzJAeFd8GbYI/onl83DGRO31jPiwvFN
hDj4PuuogzQHQGZEXfgd6hFqwZDEqOJ4oH6V4G9M1bokPCBQ6M56o/3Rp+N8XmixycpnrkVydQjq
Ads35hEscDxWo/LrUJWdRCg9J7duXEmV6XKDyTNGZKyRa0SCtJjNa+xX40DnQXnD3KppRVuZQ7kD
9gj/M0prDj6RVVJE5bUVwjPIcImByzFJvS+dP4O8d+d8ytQVxL/5pdWg4irLo+6XNJvcgWssj3nP
s7NOMXdqA54cw7dhFbaIrIp14KIKjpGoYxWrfc5I+a23YKSszq8VHft7AA/dfmhT8mWzcNgDScq+
w/rcrhDhs12d2S47OB2kUEwW9wYwJ74POM0bkhcIES2ybLFXufVauiBZ6qKg8qrAIBPVwNfsdquJ
tvs8TSSkPYjLWeaREvNxdJojrh8HAnG7GJx5TTHL4qHvR0BZjPIAZlDbXwcqXgFzlYWAtoWPlIEK
Qq5sKOda5G6qNm3XHVw4dvALBiv1rthe4NP4ykIc33cpKQC8ISCjl4TeID6s75HPaRAe0s89D7JH
sGhHPcbbnTMEJqQHkGBwW8MxjPypp8IdC0Sr75mIQJu5cEZxoIoVA6wGdYPCPnqOool99CScMNKN
08o47U5w1Tt6GtHsPHk2ISsvQUl4RW5EHqDEk+6hhUB0XpliNRZPcjvDD6plOqJtED0qFzKVTRs7
ctqmEPBYmt2qZBpPkGGjE8ytrEIEX9R+xICky5cMswN1J2Z5PAc5skcV6J/laSu79acgStVbkK9H
SEvJA+bEiR7fItxkzDjoIHum/ICxMarpKRZyEm0LRkoY/zIOJNlPamxrkLrZDfFjgKlpWIhKRAob
ysviHYpUd1yVw9QhP5Q7nSxr0DCIJ+/YBLcjxnAHP0M2YZaT6+J6zRLzC5lkeZukvXycpyysFRwB
DIsgn5g8BEUpHIYmktYeCjsHugau1L1HW7uctRgeZykNStVsrGOt1XU0tMs9JmrJvfPFdk/Cvryb
YeRM1WLotkuggR8EQt5QBX3RoNqzjYGa8LNdR7tDxuo7OA1bc6yZiMNy1yGPnAbnLkimSqrUfVO+
7OskVNtjBvUcxozM3pEixb0RZ6qBJDWcwp77mxEuIBas1lUu7ZMPPlj0mPnU34Z0HGFayPDTgVxs
/LK9UPiYdeTW6JjCHBWgYwEX9H3oG0W24gTo6RECzwnVA5IoGjNqdsi74gseodY3eW8fnOLtt8Cn
6FyNmJGlGDtk6uZ1rIKpda+kzaYrjEjJr9qiwzSEi+x+xLoZ1PNCzjPmKT1um7k3LZjKaSDDNYYW
wYvFtfeMMK+4omDncEv0h7EMx3O2td2pLIJHvpa41Bxw2CqOaVsnSJIee5+ZPcbODLsZMGdNCnpm
XPEDfDRzooQV1bgRGBxKJCfcUN3eCAmdb4H1GfkBzFlBxblNNZZvR91n1xN1CCzJrjc7598xY2T4
QqY/uE1n/QCHMX3aiuQFDuV8y0uKns/F+Ukv4HwKMBe7Kc3tyyw6A1xZfALbW04dy9v9xHt5sGZF
EHEb8gyTF9oZWS0K4blvk8cZ4wvutykFkoCdy1aMPYTwhd4DN7pziV25q+KQ2m9h3wfHYbPpWaie
XcH+2suYTTXmddzxLHn1gUsqUohhh+wzRYTKDs8YvKQOBtntO1UsGFgwq3hPJvqz4JgOglxudyjm
UlWum4fjLIft3CWJu1Ypb99sOfeQ0q0E+TlMTZKl2690Gp47MYJi4ix/QqsI3yHkS43jw4gHFt9Y
rKo7JOU/6JwElZBJd8eUPA8uWG88oMmVhsnLMPHxamJxsksCbQ+97sp97zn9QDLPHxJEIT4Qhc2q
tsQgHmkjewJaYfZDNn+4EOsKGLVw3zpb8aQVu8F0n4GBx65XQBt5wbarslyrnLcDrJnrXGZJVMEL
ATc4yLbuCiLrjuTDCwuy8QlFFb8epwJbfRpStNWOF+xOyiU8YKyFuh3aZC+yWB0KT/QNTDLE5nwa
HIAXiD3povacYy7HTkfMHFvK+hQrPsvupxRKATCwcA/xXzcrQw7AJe5jDrHWylyn6uBgqNwpsEk1
Gu/wSkL/36eF85+moMVQzRMmEwJGyNKKDy2srGydkiaVm/8+guz6yFZbE5S5n6ItaYMD+SWMmPYM
+J6sASXr0zqTAowWD47tBom9zicuGMxpPt4oMOZ1zJNs56zAwLAgaX/QRWPWAeatYEvL9FJhvJ9/
5Jzdoe6tl54Mexdl255QhR0UaN3VhnUAnSKqzQ6K2pHGAfl1eWYiJk1g/BNmasgGnEKLPLrQFUoP
vZsH/pDmG8ypGT7qNaUAl6YxYieCr/pDhnN7jDylu3w0sBHbdeZXejZz3XbB3EwO3A8oG5q/TR3R
5T40OVTzjYAix4ZUubVlt6Fbwu8eKYm7zXssCDYa6pjyaE/HbRjDp8JTw2hDLRjq770RFhleMWLU
wXPuQU+AK0ITDF7QF6V8dqvFWZPLD4zAWCEloFKumM7CLW5B9wJcGx1LoU7BvWpWyMdNAKViqWy7
+p8qU90PV+IIUSOkb3iN/AhaRyHAWHWiK/XQ9WzhG4IRH1fgdaabSeG3JYYAwlLrMeZq1Xu8Y3DD
y3JqTAuers9TJSFT+fGHpiS8kb0vTlkUglpzEDhvc5M9bx0kpkmn2Y8E/BGFWb2pa5qW/4e9M2mO
3EiT6B8ayAAEtjhOIvckk/tWFxhrw77v8evngaXSUJRaat1l1q2DVKxMZgKBCP/cn48bm+j/bZPX
YpU4eXPU8iq/0ccoWjuinEOobGO/t7LOW1YDgCJ1aa5Liy2MObb5KgzjdI/xEl8DYZWTXrTWsdEb
tgD0LWw8oLFr25lzhm/wTk866MGHKR6spxbjy7SinxP/aGtoGLJ1zJKYepLbkUwoZq5ufoGHchUm
Hh+rnuGinEYZrgeMogHJc4VfFU+Pn3QtMzvsVQRusYD2qyCsvCuPp/CiZdT9IWkN9shtVeTHKU+S
+9DLupeOrSdnpnY4z4UK73JbtVtv+bBxByQ7TXacvmwzj85aMDAoLFEdN05f6QdGrfVdEOR6t45L
/mivpM28sSluuxDTJ4bE+rGJGuPZqLz6uSjDx4AQ/4VlVmO8UoWu7YVZ4QWBbogXaNBPLuHjuyGa
WsIvZErcy36KrJsiql9d1WRYLBWptpUW6cpnnMljP1ahtdAiGL6m2Zw9JXqVPDC1DnbQTxHVZlwN
O45C3UPa9OPXQcOyXJlWeGrzsCKfHhbbpEm4CaeGsWHjMLBecfRgrwOWyFwHkT1+xhCts+PX7HbV
lNN8XbteGq0LmcW3TSjZidUKM9eQ9CYzQs3YmK6ShzG14kOkVHJhR0N8yIV0z1ArOcBODheTrn3O
vFI9QPtcpnmGwy8nZhYN3U7np5SlwuTKh7ejElddaXOp1llfBTvYcdltseyThOK6apTVrYxaD48B
6WQfL7/mx7Es90USwDfiWAbzp1g2sobdXJAiz1ZxwXiQFSzcSIyfqH9tzCDzuexGL78y0qQVm2x2
OIzVBk+B1VC2uPEgCbf4GZFE1FeNIfJ4bUgt2TtRmfMXgrl56oqpmu7VCMjGWmlYjJzuutdb2Leb
vndNF+ekaKbxxEeCU31bhnXk+KI1yj5d/U9uISJa+GfOKpx2gebW9xANp8d38s+fiCrMJX4/aPB0
kqU20wZ2Zag79odRXlVPY5IJYzzDT7LXUFwi4usEVab8oHneOgg/mbnYDYl5FKm9JVC9tSNj47n4
V3u1YYy+4VfdgWxdY4/Y/fWb+/08j6PN8t5ovWEYA9MadPPvp2u5AZxRD8zxXFXN2a3YKwb7ePib
WPWfvQgTFssFzS519+MHYCcd01oc6OfYBAHA/x0SU4Vb/juo+6E7/p0kqaP6/X9m94+Duuz182tO
zPadivn2I79Kkh7DOKLvXALsFgyG7Vygv0qSnkdvpWFSOeqZONyNd8x1YSNKurZL55iwHIf4+2+i
pNB/MSFwI0ySB+YRI41/Ikp+DMXytyxBccNE4ySq+nHknBgsnK2wtL3UNCtZxcms9r202vt3n8mf
3KYfLtIFhey5WJqQXoXumR/h7spom5nUjbYnWW7cgzjDa9Tr3lU+gsv9m5n2cse/Gz0uryWBG0NJ
ZP0lYbng7N5xBvguklYOItjPRimvdKcZLrEAkNJS+nRdOTkS2F//ciwzf3hJemEcw+ZOp8Dc1Re/
wbuXnNLWrg234e6em4A8TF12FyTHWKiZLJY2yskoH/VlsrLVe/xeeDlBZO8czN7FrrbDnnHWwDOv
nwqcM0nc7GU5acx3ZKN/LjgWkDFpJTOjUO5G1TB+dGbTB69THHEj5TdZCtU205ruweic4ghLttqC
uI7PwdzFZyuEnLwWYRHt5hqvUBy2EPu6Nr8xAbZ8I4mpHqPUah7dKrzU+znmgJ4Vfk/KZ69MkV5S
7ul4fpSI/sZs+/y7Eqq8UmJMHkw9TlascdnWrqMCOSMf/L4sxr1eBiBwVW0iJuhE1WFmbowI23nW
ifbkGl15xmvITAjfzquehZzvnCVHgFa2r2cMKytrkoGDb8Qsv7QejH1H5ROZNBX1PJxHzG6NZ231
1mxe0JHkmK6nqHFb3IrzCNbnRdqmPbcXUVElW7dw0b3GgOvc1yMo4zjv8uJz37jVSwIO7SmRqXkr
saZE/qi38mviwfdbwQFyyReac4nIk8TTthk8LF2QF6LPaZQte7jCyq70DM+5T4y3vHBhCJ5mrMWP
3qygtzJRJJmwJAQTRabPwht/BZHnNppi3Q+mZL6NwN1sWkNvXmBZDtty0ju2aQ5S3wQI8StSdLSL
iujL3CQVipRnn0Lp9XhPlR3lm5YPJyqC7JKpmXqCSa7dCBjYF7qCW7NqJyM9OMWga+s0TgJ9pZUA
WpzYPgQQLrG4FO1GzHF6oSdh/zVkpv45NeYk26hQOcVG62J55CNowe85X+ou80e8+GeUKXzTLhNK
MY1oHNYp0Lpplabhg2wxftVBle20ysNqRJjDb6cRZc20dB8eoLNyq+6UaI2F3bsL4TfoXvIKKoLd
uuZ+Eig066h0ZiJxTn0bjJl54UTttT1xZFx5nmtxaXP3TBjaANlbjCOM4duEqLe1G627hH6qPnd0
OTAorOzPFQHKKxyA8CFU193Wdqf5BJJvYQHFm95Wz1rfiLOpInNjzqo9a65Sm1E64x0+gt4PDTls
Z0S7YsyfXBGU5j4mRDJYq45gz/ylcGLSysHQ44dyetLl2Wr2KjNZKRzA6zTMU9hSJuKHP2e1oy68
MZunQyZ1CgL8iHyVvgo0HFCPaTvCD2P207djyAdRcuiZhza5t6B8hV22gmDkDeO9O3fRRhqtG65t
sgYkrwI4ECu71p2V7Dz0rnEgtP88caj1tsBFTCIW3tjq6zjTZm/bJm1cW9DbOuBa6ajC2yG1F/Ji
FQ/h2alJnqGBN8V4HRLR8AQj9bqNTjLQBpQpuFr2i1kR3ANAUSy68thM0nxM8D3YWyIKtvuVoyRf
VNSBBjymHF765i7NmQrjGJRt+qLZVXonhzzeNXrBMlzmrr0f9C57dIMZxTEQJmrK2DviaE9Dqa9G
NSzyhBbJnd0J4hcm2pMxTfbezDXdxdU7Yw/NlTTuzagME7SD5V8zYgvuZiT/L45ZEF0ojKLaEtYS
hzIj6r7qLXz+aZ9Zh6rViyMuPrnp8h4XR14H2DNIm5Sn2rKIlbmDa2wNpy1xcsQEDBh9+QXywrQi
gs20OwjkJyJ+uV/jVbhTLUzUlV1oPa7ZYcxvJmFV3yzH8i54IzFOA8hRBFFkrtbA4bJo08ASPhDP
lVcMqJzXLMejC2JxgEzcuvmNNqYu0V7Ac4UPcJn/Zmtd/p3YZPYo9G66ztLEgZCq8vIuzCOC0Es5
t8HikTo99222fnvU/TuY/ptdIJswk33Gb+iWP2wDH7rX6P0e8Ncf+DmXXtxanAc44rFLMDFh/rYJ
XNxaOhNmssjs39nDs9P7OZk2aWZc9oUu+w2+tjeb1uLgYn+pL7UNrgc26p/s/rwP2z/dg/Yr2GLi
v1nm4h8pQSXO2qicvfmSZgNNpRzAq3lG9mO7kueWOKTTlALeCcPq1NpW+5W8RbybYgdvf100+waU
L1G8ciJeg2KZo6XfRvNsX+O4bnWxWm43zJ0rJin9oPZ57ljBeMs0ZCpIbMqBcrAHOL4IBPseYgis
3HHA+M7RX4NDCaz/WOL9aqUPmrj0vovKneN+P7ItnrDZu70RB4fAnbTkKF2vHu6qgQ/5Dro+J9QF
J0pyJcFufOKztMSVl2KF0nlZrPUVa2aYL+Px0FpG5RiXc6o5MrZMyyO3dvFb+2PhBPcFpvp7RdPN
nl+KZUD12mf4JvG9l1gNPh/klBtimeduauqDsrnJozLoXxkGfatNQ0LMThsSrjplQ7Ic2Nr4kHrB
PB/BlsTLzF+l0Do246gP9QmZIS845BfedI7CdNAO01iOLFapFs532mygCq11MrjhNrAq23R3ZjxF
/W4I9LKr94aOrTfOiAQMdTrdOhkYUSRPspZ8CUA7F0PcvwvCW6nX3ywIOCjZ5P/n9WD9LXsdX/+/
Bnnxqvz4mV+XBPpwud9xqWATWbApDg7KX8+F/CfUDPpzljKEHybNX1cEQRe1wLXJUcqyF70Da+fP
hYHDJHRum2G+bXrLWe6fLAx0m3w80ixVvQbMNlJHi1X0A3kqTYYoMQB37meYrM9YBYsKY7zgcTzx
sPEnt8m7bVXP11lpqiVejyivu5JDiV5tE/pq2AcJZTwHaM0E4Apk+Fjq47epcxZ7fJT4XgDueRkj
Fp624DRxjWggiwVmMmCpOAOZasA0miQpZD7EeB/ktn2XUL51MTHOO2eJ3WH76nW1d+s2wHtPjujo
GHq67ksys4AIgX1EyHic3ZoTdA4WmBxOCxO8ZDfy5kxm8051cBXLSMnp6baQIeJuG39K3Fp7jrNc
u2cA4awQg4tdjwFlQ5MA+yKOB8jsrbfOp/Zm8MKvtpbySyKtrkB531jmnG6lRFCcbQG+DBDbjpv2
e0XiGmFTksErdAUYpsJ2SNat2qI2drfRYN44YkLFcbtL5rJi1ZvmTWx492wyL0nOFKtoKu7GWhkX
08gBJUuLYWWyJeUf+UU55xeWVz0HOdEQZXQTW7Dwk3SIVtflsMqEuEnn9FNtDwiWZclkXFMvKcja
dYVbYZ16Vb/tqWJCbCx8LsH7SQSbwMXwSAxmeQuQnmz+arAEYucqV78SqaZtcSCy92hl9kiHmvVo
TAJcRpHBaw8DQQ6MrRJZBmxIOmlNVV0DPFKkArRjB170tbSM5p5N1UCGhkwoDolsA5mGUOho7/F+
ePj6uvqKREPzbKXevdMyUSwnjsBGOwMcCciwKVcae1k7HnAF7yFTlQaTUowPyLDh0YKP7/puuJx2
ZdB/0XSorUyEdHHTcTI753EdAUswI0YcZVSrTRYVd0IzwFY02D4ZiItbvEZYCb2AQ7RA4Qy4c1ZJ
PMTrKNMGktxTLXdNLar0EFYGyJF4JpECcWnVcZQrz6Yx9acQoi7wekwcDy7c1pOVO/oni18caA4E
hDxOyJLZfJbl1vAawD94VvTTOHNqOZSJzjYfpW/+Dr5HaTuvATDwfZbueJmZDcmVsLDSTebGgtlK
FvJQSoy7fxf6/2ahh0tHseFfrPRPc5nHRfi7zd+Pn/lt88cOz15qDd+0YFKBv630MAT5T6h8QqAR
imWf93Pvx+PBQJPDwEw9FujEd65EHVeidA0doYEllT3gP1np/7ADZF+KWZLtp4mILMUibb2TrkCj
4EEJ6vHc50gAGZf053efxp9If3xY7+W4NxH8/Qssct27F2gmkeXVxAt4rCQRDsVeviKCA3whA/zX
L2XzSf7+tdBQbZ6KiH/SBpz44aE1G62R2URlLxM7m/UEmIVGBojnh/TMtLY/tckUel/Yn5F6wZRo
tpoCCQ5TjPYdoddh/pUdseeGV2FvRbiHdkET6rTEFf232NO9OL/oyY9p1kl3KnXIWpkA6fESfT45
BMuD+xknO/exfWy7xLhO6hK/85wE5Bp9s8BF7YnGJgmNvjPSpjQI2aEEMoZO7ygeWNyNtFSBJKId
gjDZijgC+cyiN48N1KmHecp6aoXq3vUV+8hxSyvcYuZ0O7Aj9uSos8fIcfyklext2S9iNPI6E5T1
2+bXwpmkTkknI/B8gEasYiMGuOFa5XcpM4Rg53LCbXf/rhr/zaphcD+9u3b/cFz8X0piiva1fb9q
/PiZn2MDSRu5zYohwaKbywbst0VDWr8wO6QBlA4cig1tyS39c3/o/MIGkAWLSRCnzLcF5ef+UCyH
Sf40qH4WnKVf9R94mW3vw61GqxL/4xjqsufkVnOWdeXdbb1MUvHn97iLMo9Zog0TtSm6YadoVDpi
27D3CFm0GZbjOH8Fvede2KkFxcIzjPEWLxmUX/xFr5mbwY+wLXlWkKXvHRICIdEWh4LV1nLPUTa0
tzPbyfu8tWHc9cvYNXSMT2UVQI9P3OTIbGVDg2D9GcUs2U+a18SMMUZcBm1fqS8UYTA+ZRhuIrim
5h27u/RIWLY4Ba7Idr1oedJ2xWVpm7Evs4B8ZZJHR2NogTnFOUz8XHPE2tRC9wj8HihckE1XZeVl
uyrz5MXchst+ypnMm0nrJdzBVL805pjhPXzvgVmrqLemS0TGKM3w2ZCxPBtaem1g4LoMTOOeYH25
NhxS30UNtwRxuxLfxTwTGM9nBHBjKEy/yZsOdqdhoQWCYuV0QLa8IfKxszO9+oodq96Khv10HTck
iPoyfaitxKGzK7OSXYWldS/bDgi/NULFcWfD7wyzfyq9OCB+HI03XRmrL3Ie52eQD+ImBDi4B+DU
nB2RTDe2w4cDcD3ewuPpT2Au6s+56Kc15BF3Ww3ZsHONlF8jnKYVNpuMtgw8r3Vq9V81KVZxY8++
kNgGi/Bg0bmx6Wn/oU6iLNatHVzmabWMa7UDSfF0TVAXMXto6l1dD/b3kMA+UIUuBmZljTselsEB
40J+beDwIKajJekxIi2qbYRK+lNlzcljOMfyBcMuHWSUYsDMQdStcKTey8CKLxXHnUt0UQAgKMDx
E5VM7UXS69mdVVoVvkV8BljiS31vT5mbYENi76xmN74MUQu2s4s9boXE7d5SiWmQyOlqbx23Ylho
kfq1bLhWyrBzAj9RVvalh+J7Dugb3oNHFCenQyDPKwc6iOfGzzWmsXMRVvYNSWu1n6J5OuvaIE7m
aC/I9jK8opyhvU+UkD7U0uyQa/2hKoKFZFTY3tmsscxhGXQu69BKD/TEVPskyfB25rhkt6MV2VdZ
NZ7MiCn+UNbNXtM7cvQhklZPDBnmV4rBoQrc11qM3+ya0Xk4V/DO5tw+lHVgbV08t+vZLcxHYaVf
5lFUoa+FlvniesV9OQj12LbVjN2y0G/KyHEKwtpUC1AcBduIvY1+jgbDNvwRgv8rYLvk2g3Tmjgw
+6IvKETRrhj4oVDF2YMX67k/CI0s1pDmpyTkSxyFIAfXw6TCOI65XbTdZ+Ex5lp1qXFPUfqBKI5z
LImmF2CsfVRwTPFxlqQ39MNlt3aQ7Z157I5OoIoDqXASzBUmhZ7F8gX7dHxwqSLYwsip127LNINo
RnKLOGx9UzBnMIwlka8iLNsJDsFnuLLTg1tU2k1lchbmC8Ux2kQpAEG4F9daM23HzKlPNQOjxJdy
a3dJvgtaCHTkzTOIajdDEAzPGjXONDEJ4ybRQ7EvDE9v/Qwh6FzoQ/NFdCA3GNWswVW5OzA902bI
jF4jRSa85w4vcbXCuZrFBMTnkp6AObxSbZnuNI7HbDxm2/WbYXKW9DUg/xB7dl+olixk2ffeWsrh
IVQzU98slWAcCPmxzLXIR1mfq1MJRuJy5ji/MQztOcEq7uGFItYVZxLl3amZ6DSF42dajLcFq3Sm
w1cgIFevzCQtP2d0VJyCMpI3NpSSQ9vaU76CJNjdxJ2WkuzgkEmQ89VJ3GnHAce71lsn7zi7CP08
eKWOQJDj5Sfb4mxgMspHyVPjrECxPjH6I5ehhk+SBrY9T0TlY1sazm1o4Z7Fh3jRJjiVMUTLi7y3
muuOTdgliZX6UQviDBhYXm0W193WkFCGlBkR52hr8ZSOubl3On7LJvDKbTQl5jflhv3lSKPvqyXq
5eECBfI5It/xQMvXkK0YA8mtSGSIVSqCZDOHo68ZQXRtGOj1AKRwRob1dKf3fPRFZKv1PHfVpp1M
74Q+y+ZtysroShB84EIjWSg1y4bBqfdqN4ei3xWgtg6pVNVD1oO9xUi5oYRMXacDRtJqoGh6NXe6
gsaiFRbIuGm7HPjPxhCaR/xS6SdwCilHXMdbDQaP25hb/ESLbbVHe6ZELa0b+ZI6TrzOi1F/zgIG
2axM0SHozPVsOva16hPtS2W5+rGixXILqK29MuIiO9iWRt+HFbY32Tx6D+FIHsHQa/0OfxS0n8GF
qzYD9NuKyG3OzVx/LkhQfNFVz/LfN50itDJZ4Y52XWOtoJKv2JOf7EI3gecUMMaocShHGtZWBqze
mBUt1m84FjU8+5MkvO9tNiKrpIdR6Bdsp2/qsM72ZcQtvcIMmaYM4xpCNm7g1d8lQL/DkEWYYqdR
u4jhBbK1z6+HoUj3nd2/2I3N3Llc2Csek9zPaee8gE581YP+u5upF1pcbwsDjAdtQhWvV+eHhvzW
pqnje7MOq2NFoOZ+qFLzMU3G4gu60/TUBPzgUDgal3o8E9g9ViG/RX+s6rYeiN84E/zNS7ZacD5A
H6W6vYnNsrOgOcXRxYQaCABl6r3ruqtn57l1gu89qHuP8OnIF8ccymTaj7vCD0p91xOLUbscAMRl
XNVa+VKxgLL3kgPVNkGKJZuuyqOnpQ0Qh8SEryjSk4Et/9g3sftiz3b9SXeDMLkOpig7uZGNQAPS
Jwp2mUoz5lAA/wA6UQNqJ189bH3ag10Hk814n85DDA+gLQ81UgSZIn3eNbIstoPTPjG2HFfNFGZr
ijcB3YTWE1SBce/EFSVredef+ZPTVlKx4RMOOMaNdYHkxqBf10qswABFH8F6aXv2Ig+FirJN5Jju
kScIrUpaHMIEzgw/LIz5TCi3Pjd8m0eFQthF8fi6dOkcG+loq9bS+p1RTDMnq2W7RadsT++ZaE5x
fEiDLZUMeEDLoNt7CyE0rb14hxdZ9+fAuslV1K7JVIQHZdEQCNo3ODa5GR87HTGKAAWnLaO6YGAO
pJJKiU+9cDIfMNG8i+shBt7Tyg2cXVLCcVZuRkT8Cdkp5UEWVFA9+Zr3PQdTfBFmvqOlXv9u9bBG
/CqtYENyjhXGV8cj6ffU6n3htl96C3ez/RDU4NI6P66zmHasfw9x/80hzrYlovx/1vj91yz+DuIu
/p3768dP/dR+mO4R9ESKWNrnl8Pab8c49JZfQDHoS53om9LPgfGn+LMM/uD/Mw1ckuZvxrCfxzjz
F1vwF+L2+wFx+Efurw8d4CDTcC2ZFBVRg8IU0FyYFO9PcTzo4Pn2/XQuRiE3wwhFiSQ6dXl+6o7D
DT6U+ZhMrI8bXU8xFZfW8JBa7WJFlkX99O7T+xOlyPgoFfFuLJ3TK4FBnT22wyfy/t0wla9SGfUD
W9rCOIcpR8JVT4wh8qeBXRoBA6t/cYmVE6HKva72KcQBt0C5nmvhsXKLr7LriITIKAKKlmXGg7JJ
1pJNtYNvBt1+0/av3/Gbg/Od12z5/BZvJ6Uu2Bswtn0QnKwYrCXlU91ZTKTD1w4dnA8DY16xZXvG
qkUs1UjWMY8f7OgOWK051cUuh+FkrJsBgz3rZ2v4sVbZazDGyPRdHuGvISeRUmtXJtF12kMlBo7X
rgFqy8c2qk/0ddrTJm4155IIyZD/EG3Aq/x5UPmPXwMcGmY1KJZcG1Tt/v5rcGfs+lqVtWdK6uVj
GaJAcqhjj4TtuJ+uOVrLuyowsue//jCXa+39Z+ka7jLrFtLkWuQfy9t6pygw0w2tikjQufCUcaaN
sD9T/kC/YxA9/vUrffQML6+EQAL4BkgRk+EP11kF40HVYBrOoP6tV2bYnJmDzpvNVVpFG72mKM8X
+uyVPhD3Mf+7i2a5KH7/i3KhmDYmTqydrA4fXt51RUxmAnfesnK/5klvv6bZ8h6oyGw3Dtr+atb5
6ndjVr+dokv3G/TJ9kBboHUxOaLRfcx3kKETcqgPEIdNbFPePH+rtKFa6xrIah90iNXsbeGo/sfj
4D9eHh/djjzBmE6ybCzSuMW9ypr2/ovSnd4ubDvQLo0+yF9joGvhCkmjY/OJblGExzGK088UIsLp
VzXFcQChCAIag/u9w2JFSCcKXfBdyfAtboT7dbDZNx3/+iu27D98yehfXEQIaExRuTs/2ECdhoNk
E3XiMrHomJLeGulTEVKdIEZ0mLYoO6v1myGfiXODquWoZBRgTJpqly3giTSr89sqs6FRuNkYPo1J
XhIsAspVge94gLGOuZw2NOyOC9UC0iaEiyBpi/O4YC/qBYARYiEjBPzGxTCHKN/D4s5uzSS8Zr8l
Js5Zbn3uYGp02JnE2llAG0Y8m6wNVq/Ie49ecpEtUA5oK9YxWkAdmOlhdox6hF+Biy5GNlmoHuMC
+CCoqq1VMn2p2rq766liW0SkzsVLREzECkzznmHXSEuwq0EP4bQSfJZvTJG4qLVP/QIaqaoWvBww
/oNRy+xrPJDnWQELSe/iN07JsCBLmE8B31gwJga2kqt6hPIO76zeGsbCO8lQDYG9jxTN+sOCRMlb
ARylkleoAvBSMHN0ex415uhTmAkbqHOz5ynXo5PZyOrOhmbKtDXRTPgduXr1nJIElT4lajukXrjV
ALK9gmUev1OfA82FshvILsUb5WVagC9iBP0yhwMUmGYBwuA5zfcFf5SCsYUXAylmAOr+xpFxgxHD
2BtdxlpAM+KNOdNAnwmthUMzCpA08RudJuFK6raiW6g1E+CFCwf4ZBZQoFV3eb6C5D0XzdcoiExT
vbSjNi3gSdmwlJdfzDlPOqZzfdcTsjl3aUcfDWDTWu2o3ukCOkxi3FuJmZV3OknRQzILsQBikCSB
eesS+GaUE2gogoDnIbbZsd4Q8Q51v8k6I7iKcAHSSpHO7sjYmUBwd+G0neCKGgNOuqPf8yzcOlqU
BFecG4UDbwBVhwtOpG2+LcAVyBXANnCdmwmyNdY2iWK9mgOQOBQVYYvxI9mT4xrRbLGeBuwKtpxZ
cmI7ymbFLEzkPj+PGg2QD8PZ9rqNNXr1yjD2vmv94MZYV0pQEbHl9d7ZJjcdHAvhdq6d+MVE7G/e
txiVGkDnYeRSjdgOqgbD0xbxds6cfN7rbZtXvm0Cj/RdNtXZrqEYWfP5Ws0nrcqVwYTWScHlpLmu
XYHWhlTQd0XxlOS5zA+ikSRmU0r3blWPoXALZMc0ThG5L5y+bmRGHSOfoSrueBgLHDocx7Z9xTvY
lF0Wqo1nTAo5JZmr8TL36F7ZaNwqDa0+Rn9soIhka6beYb92IW0APHJb9ieFSoT6htFZol/xBnKg
M5SiHwz4M/swBsFKqjStBXmrOFirPkghKo5NJemQHhPLF+AHFBDLRGknrNZ01VRBaPN2pVttjJmi
4wNwjjHcpNKKANTw5/AuY3zl8gkpRJvGGGAwrGvtUwPrcaatlPvIPBsKrzBDosHSxD0DJbM/O5VE
jS5gIl7afcEjKYR7xw9IAMxiCz3CKF7gexTRsabkeNq2o63ik9GF3b0FSu/VngJgup7BxUu5KR1J
m9ZRkK2A2yZ0SYk6bfGYBZuYQmvQICM7iyRMhjtS6+PnqonEfnDHMNh4qU1YqsAiIrZ2VlJpXjSD
cYZbLqybtrONe6ODTr0aOVaT0aQIGm3MzJN430ymiXLPwN+8ijVXPhZ6vVycSVK3jLha7MTTbHWe
j4mc7yYaC95YSV+HceIJJh8RK7m6c1bJZu0ZcgLC1MrAvE4aGlluTa+Q1mGykrG/7KZu2Xyi117b
xLanTYl4NB7KUikM0mbeKUpF3OWXX976yPrE+wJKSgC/4LfoayTHVZSWGOxkOnDrEGNP45uCvm+A
+z27gpD/xppqdkV0VRvWDCdTVJHO1431tr/MtYiwKFJCDWJexy60mYfaXBYNbiaf34gFBMD2sk/u
ivwRe4U8egPl2Ssqs1OuC5oLXscCfvRqavCii27S21PINjeB0Eb3253H02LXFrpxrmVYv1gwdDBy
WFFsHkuP5OopwHU7rOfGrQHjU+4HV4WPlUNwPX9Js9S+nvoWJHCNrSR9GiGZtXuQFPl3KoGXNYTj
Kg4LPCKoiuYctVviGfJJ04N8m48V5jysEvVmbsboNi679gTPfMmdmo1JV2lmW+4KfId8bBJtCDeZ
WXCbKC0Q8mAVpVHDYJmL+egZXFIbWlK4RhIbOPcWXPew4SEz1iej6U0cHTLrBp60YiBH3cCTIFAl
77WZbfpRAbsxvlKJNLerHLvmQOOKyV815cZSpDPSKHeo+FoQ/YB9bhUAhe5ymt3sLhmII3huu7dy
gJh7NS4FWXQZtIrREUaPy8KZrAutA/a8ieoiH04h3fGR79lE6e/ZibRfdbrPaMly45bMd9QyNZYj
IU6eAnN9x5TNiJ+NEt1sWFHkks4PVUcPB38ZGjsqMYzVoxZU42cgZRhVMrd1mA/QyHeDahOoXdPX
bbyJ1cKei80uEdcTCo99zp1qKXmoBt25tIyI9qqZ3U27GemkQIz3CmZ0jXKXAXPbZhssP1OzHgBp
NDvl1Vz9qTWFJIMDANY+uoZTP4HdNe6TCCgXt0MsH7nW8/a6kLC5tr1ZSRqL88gZV1P/Es5QVEyY
eYtwTwvEuB7pxbOo6cm84bYOWgnNPuSK3lSx4Nvk4AD8JxZdSgCjqSJxTaNJ5hyCaWGVxxPQgcu0
0apxnbeg4dH28767zBj1cYykA3pLGBKr1jjphF9ri/ueqKQbg7iL3Mu3Xem/9um/cUvSHML8+i+U
FHpsmtevvyN7/fiZnzqKjiQCFJfUGxBIYS5npp9grzdv9dJhS/hKooZyEPipo+CuwQyyiBy/OSl/
6igOJhrDlCgfFC1jppH/ZBxufTzSke4n34Yrx+PlsHUuh5F3Z1cdvVUPNJ7PkOvqhIS+lN7cPzeD
tIrmmOi5i0wNtMUjUM2AiQzOhWAFpCMwZz7gwhwoZ6vCrQYsPRWXxa+2FcDr4WJj8d6sGf0Pn0bq
xTZYKvuHV1rxb4N+T4M4r/Wg2ww5FUDHPidlfWEMObhr2qA8V8N7o7FGDaiH+ZHOSh4OqcDwPMPB
Dgb9xSyaoPPhFjTVfJfgMaTAxrPC0b1B5O0jeRXH3WaE9w6xJfdodPTZIVCqlvWNAhKAahCkPiV7
7Cr/1R//q+ip4FpHe/nPt83j/7F3HktyI1mU/ZW22aMMwqEWswmETi2ZyQ2MZDEdWjg0vn4OksXu
ZJDFnOp1L6qMKgMBwOFwf+/ec2Ml45Py418/9Ndzg5TY5MlYNMOEkPLYIOP47j61/nDYvLN9/6Yi
WRRm32Uk/h8CUQcKMx0esbk8HP+WGaMwIYzD012HsW6ajvNPnptXut/bWoigweVaVDwctCo2iraT
WtOijyzpmBl7j4RD6Ip96QXEKLCpK6aaODKg50X4cSo8mwwRT0YPekfvWehWCSdJdpdwgaiKq55l
ogv/caNcGonRhF9BOUV2XxZ0MCF/eIc6bNGwhiMxmF39SUesqcChc4EfGqUVj2aLp6EiXpO9i0mW
E6zU8qyMpH8uptH+9G0ROZqN/cmqHP6R6Qj/sXVK7Ws6uuNDapX5+NVnikCREjdiuAQCulE5q105
Jmc6bB5v59AfuQekItuEjLROXHY0EI01ziXtnpZf1bLFg45EUIdcubVKVw3iVLF2QShdGmrM1kON
98ABu9mfAf70uCylae6NcZDnSQUKt0udxT1hAmULvWGwt1AExCps0s8CA9GZJMpyZXszMBUl0idF
sWID+gXiKmL0IAut4dE0WQfiWDWQaTRdvCurvLoO/Vl3d2MYiQOSCe2ZLJt43TXj+BDpDcLhGLHB
ivmndh+rJu7bADUMq5BZzZQMiYnR623oy2XLBtnAvCJGhre2hoj2Hsi++NTh1Jh53Q/Vs5A4pRZ3
7z0Jh8tVTg2uBd08495/3RFM5mDcw0+i/5RVNh/fWosdUUGtuWwgahE70zYsiq2qYKXi2T0bDC/y
Fy6pqtmvDkhjWPNlKI1ff5kZCZsD5CHKWdUdeHVqUzk/A1Uhdc8r+AfPJglwzHVtHj4mgrAPpj3H
O2/ZNJF0GEm2nHK0/UevTJlRXyumtOjbxZ7aU871FX5n07A5jRzx0m5wIcZRhfKtgxW19qcKGBPJ
q+2iWlJjM5/5xcTxQd9jrJEGe4NEzJwQEmc+p1YiOWvTmfaY5k18gcGoR7lxZcLVBfJbsafKWWLJ
EOkEJkFlJRD0XRCOHmV085KgJTbwTRvq8tBWPcs+Ssztn0Dd0Uily0ZNkNgLFxCVSLajxcreodRA
C/ZQBRANkntB6BjN/+Xkvbld1tsmS8ZADYtdea5d6yAckFPjuFSx56atnh3SDgKhUVeCPGjq117c
O+evR3RcXJPbHnnVgdhBxmbdL8CLhA3g46BS9mjonFhHisHsWawqQ3zSYRF6gSCG8MzRVfVcg4Dp
VzXpDWykE1vcyAQfUmrVUXmIrVg1m9DpLCuozaW6Iq2M05ooo9Chy5wPok0m7fH1WyK96eQ+m0i5
hOlk82WhXTDKeBEbl77KCqwKacPrriEbmTdn3tfzXTuwe9uytuGWmvpyfagM6M1lO/nlmY9p8GxS
Jb/3Ca1MVkRDkEuolXO8S0uNAeFj9tu5Q8YM5SbIckSuG9M2JlnlZZ5tRmTiwEIOCoOiEHkcmpfv
yq7HceUa+dgFUZWO+DDSdqC0ac77ZnaGW0qG43VPfeLZYqRZhEATK8M4Jeh55Qsqsq3XBRDWPKB+
pkZETGPSkezyQoKIU4176dD8PUv8yX/kZkI1sVg83SZkBZElq5rquRVdQ75yYo53PaN4lwxevp3R
5IIckvZNF7fNl0SzDGuFQdp/zPxsvPMcVgtAPhnYpgJktpJcgHNHpxMLb48YbhQpwB6DlvAWvPE+
SeMBlwzH2OIq3Q/U8L/U1SJ8M0geIjI1JJwHpUAqDlIm4oDnmes7oTl6VK7LDEJSas8B8+FqgIW3
wV2LdUNrrWFl1iEJ17ki5tkaY2tXZl4EfI43xk1hVMVt1pcIkfo0Q3PmppH5gOPc3VKNmb4KN7eO
oWrjfdJ7xp8UOedHT3aju9WZAs9r5cRfrXocECXY06HK2aBgpg6DMtYe2KGqR/xozbqoU/LdMp+u
MjmJC41Ny7C0FmSy+GOx1b182hRSn7/GEyI8SplZc+bZwLKA0bhkGeVzaD1PIF3OSHmEM00Xxzh0
s0ov8HexNx4IASLIomVXG4czqsulFe6o/Ct9y0hsiIFEsjJO9XQsYD1dwie7NVBJjxsch6QZAupr
jPOMQIf6ZhZWdOh1f9f2zridewuvQp1WF0NXIBrRuvC66BWzyeSuCjpY3S1xvE+WHKj9tn4zyx1Q
c+u8SlFzPIQkajwSbqbuyJO6juy+vgWtR3FSNsYt1TP3rnAJDMm6sfWuahCT+5ikyI0uI/2JwslI
SKd3P0vT+dBRq8EBYpdqZw8FsWPcNxRvPUYhHvxhT6wDTr7KvG4IlcbwU0X2JtMjUihLLPlTWLf6
TRMRrzSahH5lZDMhLgRjs4pILKk2yK9wxFDEHT6G1ZiTtyk6O9nqedflhK9nWYe4RxANZaELA43W
3ptF6j3Hpq83vAot/apLYFRTfqwOvWMxqgcr+Tjyej8D49Vdtqb+cSAJ6KJCCAPnZxgrUFvgqM+p
lCVr6q/m3YQC6GwaE+MmNZz2pRej+jj5sqw/jS20gZvYgTJx1qoZwwkeoKCq1RMO9vAmiowQQRkY
TJaC43nfQkbKCI3oXUcdu8bSrpRq4Q2YFqk4k5t/JfB7PK/nmJhIwiduCEzrn73YCdeYiZ1rv/Lt
q7EbyGVMiyivV8iBq0uXhf6FHtZmsY7oMdyIlLxmV3Sk1eUZFRnhjMeqyYuPcUcgil1WgBcr/Zjq
6rHllbiJKBSum0R/Nkx5SIakOdcmWzwNg7RynrlJBUbYGCSLRdEZgi55ZZHfftG5ao8op12lrkkk
tU7vibJ9RQFliFp0jXT5AtKPLAqwyJLR1U/apSMYKjoimnzwyr2ZGR/ChJqRpJa8IvhNgDFrU5q2
cC8NrKPMhZXYRAjmeFP44byWoiYF3OEVvl2cfADBzMq68aRwrj1ftXclbRpe9AWkwIYk+CCdx63m
tv0FobUA6Tv54Og1+TpKi9cG/FHUKeQV+TQL7uKk7IlFZPmxNQsjXo9mlpBUSdAG9WoH+dfURNF1
PipwwrQi73Wl+rOpsfQPmuIHe0eWF8xAPSDIhgwpEntvrFYn9K4gVm7dos0+s/K5vo3sPOuh4jXD
Bi4HerRoKI1jJ5IO0itxNCp0Dl6beOdlKqcHvQG6Be21e4y66Cmhlkv8tuGxoBh7+dBXSxhYM2LW
qhvr6CAr3o+6pDnsR97W6RzuQwt4i+jVHEBf4Lmdo7akztg8CTkR1dVo16RWdrwds8iHeuzmqKgH
4T1WPifeV6O6C5PS3SIwCJMNr0Por0AL1nWGjzaRJMQ3RX6LuqZA/ZxEYo3ksTkrxQRPQo+mJRFZ
QCQ1zdHa8jPjhZuPkK4QMfV/JnXnvIBrGzaAeu15H1GJ/1K5br33FT2PbFlaET2hVlk/gbUVBsrO
LE+cTazV1Sahnh/QtkAJWBkwxKasDai2wnlwXfMsTYAszo1XWQ+839KLljAmDJG5P+bXCJetoEnt
8rYjrNi5zXzg3IGtwVLrW4C6XjEIuBumLrc+sT88QDprwdQx0ivJSxaW5XhepE2zmbrUH4MEH9pN
wzLgwoSFzMw7WfLJzfuiRD9HShZ5O8+yM8rbmd4BBhgZIfnqpnO7se3LGuoaaZp1rWGRtAnpKrP2
bDTqaUdNb7w27La5j4b8WFMZrbx5XGNLqa/ypmwgKbj6jvAihTTeDndKeo8s1Iat21D6c5W4SfCk
ZCscbCkx32Mus2MTzYOxjQlUB+ogwNXRsCzKBKKKM992ZM1+HtM8Q3Hnm2ATwddl5PV1XBArnM9T
AqLzL1M/NteaP81XWgT3ZkPAkN199trqviILMXVXKu7oa+5yjcmNip+zqyPLvS2N7EMFMS86KzK4
iedWoX+ibVddwJTGkO0xFg7pEIfc52RK6TYkkXtLs9vWP8Q5v1LDSqVFeF3SSN3aKGLpaUHaHj7M
kSgDYSlPutfSrOpr3n4ENPAGHfZvdvK/EMNQH/thY+zrlu0BdwIzKwwBlv7HipL0h24yJetaVylx
IKjOP0eKaN4jQ2/+9JXxLqvsRH6BY0RY+ENQJbi6YKlApeBtCQsDLzIZvQEzlyufVEqW7g0T86cU
4MRig+y+RDCJxaXsvc46KOWQqhUANoxy3FYJvSCNB3vj1IVQV68dD3wTc3VUeOAf+6hFXZSWLAAF
oh6WbblDcVuiA2FDT9TLnelolKzrMVX7mA7pMzGv9qeSalZ719CGbLZzi3GkCUiPtcTHmf1EGoTe
yIZNglxnrS/Zi9D0M+5z16qeQa00fzJkihdv7vFz+pIVPUmr/Ht4bdUzuU7jeC7ZG2nL3KmzwTK0
8GbWgG5uASKpZufJUu0n/qG6EiURwjsVGTR5GsMrn1/3wrlTG++w3JZqxxtlyDd+m6BS49lCpzhz
ctNTVsihszRM7GnZL9txsiig0OzKw+9H1/JBPx1o6Yp61D4slL8/3mxPsYMDQVzusyjjFlcAljZt
UXN/ePbEpyYGYMzecGQTMvOWff6nRwdrRi3XwV7uYz1cxv6bamkFx8AFg4q7IanMe2cYcE/U8cT6
MVN7wFcc1WlhOQXakLNt+/3BjUVe8+O5o6szdWrFxiI2Oj13yKVaWIbQ+BtcdTRXBsx+F25am/dF
gjB8LQyHk+/FVJ61EtLrSldFx8YPq0u2l2I07l+/0P+aAu81BbChvbl1P3nkgrIovn5p4y9d+9Ym
h3SLH/te3zRAJdCwciiCoVR7W990rT9cugGUMF1PGN8AC9/7AjQTqIeamGu/e+G+1zcF5lqPSDiP
Xj1UPO8f0vUWsMsPgw09G2NMN+HCudQ3zROBIFIFnHxl3O/LQi6lPlJ0mZV86knt0+Sknz0d91hV
AgNAWucH0Hya1ThOKV3LtAr01rsH2poetaxNL8YuO++9JXhec5BIKrbYuoZsIUEQNHUkupITPG+F
letrxOgWBf/a31a+hq/N6fwAwd9NRaV/Te4US09qWRujJm1XGhwTWU4fJHCSoDjU+jpJm6c+89nK
xiWNwNIMHDv57GiVvs6YulcpZZeA3Ah1qHr1ZDBbBLPdw9edbW2Th+4j4Ze3iWV87ln78rPVU1ai
pZUt3K/SpRLomDegSJuVWXA+TjW2G13VT46R+Cwh0WIMGqdX0MTH8sR+rNfAjSvvAEmhRRfCpelZ
s8kW7O6cpC9mqo0rx+FSlp5q1nrNh2Y9l0BAJeMUuAw6gPcYkC7yDrbSxD8EfSWw0pDvvuois9xD
c6mo5aBPd2qHv03FzeB1LWty75Cw+1zFPvD02aQ8ICcuQZVZEBxaY76RZXZDxAG6p4ZDIhOxz2xR
8/UHC1BqzReiZpyu9Vk+pA1CntBd3Ddl8TIVNb1xS5mBHU44NFLe+Cs/k1/CTDO4Dv69r2PVeqUp
NDrRtEv25JZiIagCAM+BSvzmPvTCFDwgZjPCj+ctocbzfvC4ehbdXlqn7sEztPvXQRLXEzYuUTfr
ymUcoNK4yXuPGErdvx8wGiJD4X+5bt/0MV9KJhRYMGLRzkoIAy5lPh5dvzUJdlpGUcu/xSN9GUM6
xrHcmBt3wXo4oYNWiQ75iuS1KoDZccl4fhl94NemyVfPhvgzSEru/czvkhBKcm9oxXpoPSKO+5Kf
YeEMMxnPGYzZ+UKvIQCpRj293u9ckmvb4zqiXMT5yogh4/qwPcqa4je12eyoG/KFh5xRTbOL+i+j
06N4syqXZ0HW7fSQRfzW8cjWNvgiPHl4Vao0vuy4XPRM7ifkQZuh5jlx3SE8UuOaLyIcX4HvNk/U
heD9udxhr2MweTyNrxejqHgoBo1/WqX55xy44yZECXHMzMamZsWgpYQYHie8erd5k1QByORkRWmp
R3VWVds5J2BHpaW+pj7FJdV7voOMqP802riTNGrOrTqMUXPM5iZ1eShx4tEjSQqsDCWjDMQYYp8i
vQCgoa8J89XXkFYQPLGa2NCDeKF4EN/0kX35+nhZyTzv2UibBMsSNtcR77YqOwpfFDuatYj89Ej5
pdiNWEQ2vbE8hima2Nd7qy00bS0kpoCeClMIQ6Coap96FdfmdZTPbjpvy0r5Ozbx6Qa5kL8lBY4u
hgYc5HUALCOcR/wmZlG4syamMb/n+RazDytquc1tN1g8BwwjrLvtpk+M8BM7AG1vR5zqjP4lIOJa
24e+xexFZjS+GG6Bkb5gL7RwHvL06CQqBLnVApEqjPCoq644R4o2XtojuSdD8lmD1wEsBqwMuPSF
osETAWYJeLzNc0ryknE+obXaUkOBdZlbxblGtDsNKqYvN8nxeTM5oKVCaiB2fpQ1GFZGPswY+gC2
KtWdVrfWyACbVW026jA4gGPQh3nrMc51SJm2tdEyyaQoDSa3gVunuaQKUS2/ieBG7GajmHYoOxam
Vd8HkDarIOz5CkNn8BS5VbmnIcv/XCKAX+cm04co9frQouTrsWrCsTHa6NpWDAlFmdycFvxoqHkr
G2E9r52BwVSPFYLLmPtXkvaLoBDQjiPGy85NX+hSc2kmnoDXa+34hDakOR/J6tTfigK9pBjbZq15
NlPg4l9zMy28pjyPGK+ss50X1i+1yx/nXbLhoWd5GTOfCC2Lt4ZSXzydWKNCo3ZY0kciP6HcpFp0
rQ3A3UkqBCHmyeMUjxR6NUpaBsjFSd+Y6QAmsBg1aHdzNn8k2j6nV8GKwNn4ntFoK9DUyWczKUdK
PAl9xVg3722ZZuvGA6FzQf2gO8aDzi20dASJwNUp+G0SQnXpgsTtdUS1B6Qr3h6czqoZCWGc0lbf
ECJHdwE3YmUEDhvqYwX0SyMM+k/gs19ETOGdKtKYvni1pc1oXLV5bgKm/2FPana5Rco0+hUbyxp4
eaJ45hPRa2vJq2iNIyS88KlXatvMKgYyN8zIcw9Iz5p8305zqz1NUvRBBEs2Ow8j32pXSmWGE9QT
FOtL4k3MaSNBDmq3RcfyIXKdb4vWvxWBn24gWNcI2sC0h10d+4N1ulv0NXMWIG6JPZowec3RS5zy
crEK775TFPRtNA6BiBnpb5aA19+W6f8quvyaSOe2+b//53Rb/HpcgRGWdbvuwj/5ceuAAN6c/Lbq
9sbwOtnxDFpx+mcxaCmGv/Tl90c73RO/Hs2FtmBixCHT9ORo8yDJMp+LjsYQA2RZCfgpPnNQ4/q3
8/rfJuCdTQAFDi7q30sckFa3Kv7S/qt8+RfloS7//KPb6tvPf98NIOohGQ+UjvdtM8D9/Evt4Lp/
0ETAA6QjAH4VA/1H7eAhBSINiVGM00q4SBq+7wYs7w8ScS2Tv3Rs95+qHRaxxQ+bAVZr9lJlociy
iCiWM3+7752MIjWQi+r7dFxSSV/AHl+NU3hIFl33UOzzWD82eAPhVD0ZBHAlVvPO4+OfPj/LV+Ch
BY/NOZOWcLLxL4GKV54n9X2pJv2yI00XpfBqhsVBa0wf1olGDKvIoONXEqmSCSZmMJ8Fi82ZeIQK
KZ2OujguvW1LSbZyUYYuSaHC7lfMr2t0mAgQqi8CrzfpEauuINkh/ZiwOFx+OQkBBHl6aOZyF5Og
1Gibyfb3AnYhDCvy01jzFNNq1ltmT03R0V/rKU4Dq3icIBgqRsN+xMacE5gB/vtMdoj342S+EXT9
UUmxSCc2BFIWszmc6U2TntNjvAlhgm1SSV4guRc3jv9sWNqmke4nzPBsVxJao44VYPSC/+pTSI6o
lWfrnhgVRL+3o0YgcD0QK9/km76tPuJK1Xdx1l0jjj5jz/R5BuDdJimBc0O2c2a+xtCC7bWK4ks+
Cn2XJrRbJ334Ugi5lk7XnFOPJx9Fr4LKaTjYvI1T60rmiQxeH5b/TSvvTCuktpsYfv5+Xrn+WhQN
e7JPJ/Kpv37w+4QCageLsYHD7xsz5z+yQ0//w0ZVaFBAMlntvKIY/1Ne4I94P6G0AayI/vA/E4r/
h8vj72ChMpD7I3/6J/Ip01lmjLe1LJDXMDKQL2LEMvBxih9nlCy3mjmv9Glvu0U6ran7xwT2ZgNY
60X+uiF7kRZgnscq3w6tw+hmBaoOwisNfYsHjlRtqrqaH9RNm9kk9dmLQ5pHZa38L1XfhleD40xn
+WToaxo3o7Gac8824GrRkEiMiQ6Mk5nVSrOoBG/ceULEhOHHYB+T4LbSDLN8VM2kjlNSR5cLbnJD
TA5RbCZJkcwzLgRkn3iXDaEj9Z1M1Vjs9doHp2KgaP+EcQKMQ2qQQ7Mq0ZgCT6z8dI22keDhqKBH
PMdfNcOQX4ZZiy/wBblP9lQm3drXfHEOpAEcMzs87EGUAmmEdrY0N6U22Nfkg2VnveUnV8xT7UVP
nu/OCBPEQHooslXZ9uMGpwK9DNQ1LLq5KMG45GJSnaS48LpF9Sug6n1mWw+e4jIbLNs5hBnpxwLV
y6ZwHbE3AQNsTJ8rL2JhHIfZz69bzXK2LUD7G+gdZBt2nsIZ5ZHW1esEhPEmqoLEm8OAYDzynJlu
2kB5+UXhGlLfTK4zRPQnKogPBR0LzI7teVeKpwaZ9J3RNIUHIBBJOzSPRNICYgW4W6g+j2NGHlTS
WR74GZmMQT+H4YUo03g9WXoa5GUxM3lCXHKd0ks2jhPaR4tKzgtO02IjcuPW7a+JyQPaM4h6J6R+
LbouLoOmNC2oRk33bED9flC5NV6BY7IDP3c2ODTawM6XQMmIIGerGLOjn6nw3K+S4sbWkXaDcv8Q
D8JZs/lNkV9307YAH3k3dTYuJ83O9wNQGL006LGmSXIbdjV9dq1x1+EohoN0SuZYy9vkgjBnmtLl
mtzyHGEgPv594of2tnNyNjHD8AWMprYthQhLOOWZccsgJ916HOtDMxsASjIflQmCi3WKMXbtFPZN
yWgLKDCelXoYIX2tnbUWNU9zDnt9poGwjXAwrOzJ41s2kR3Ijm2EAZv4SDq49oSDEoNAFtW3Ng07
8uVt/+h6Tc2rNgIdYYwI84WKLq2+ZtwwbBHBO/StK9xFy/szXic6xQPeFJ2N/8gebwHZLEiRGMf/
zhE56skHDyhVvG18Y7CQ+BmzYD+UDJGMvNuB/rZTBaBQvO7ONCHE3dmNQ310ZddpZDwa6I4T1B9J
fOYo3b1pPcQPH0YxQ6DDtZNZW3LVkDZl0Cs4fh9fIm02P/hWxc4rSwzVByq0oiX9nTilp9G3iuQw
lItdOCtnTJFjos+i2CkIq/0d9hMx3LVp3C07QKkl1iX97T55TlP0DMV67tOC8PrIpvI3VY4/r/vG
HJnZuljK59yIZRYkkRFzf7QyZ3gOJdvAcZoNFh5k/3L63jBByM+SwvM2NRv/VO6n1hPPSy5F+4Wd
tZGC9YBt2wFFJTz1GLeFRRGqCNMWU+YQ52z9iT6l8hnpWPPui7RzJvxC9FECsyXqkwcLPuj/3tT/
P5CFhSLHOvnv39RbrAHxn5/etgD++pm/XtK8ifkI5ElgFMSi/3/zknb/YCPgwHHArsxC3mVD8F3j
jDdAN1j3W3wB3WQ7+++XNGAGGO1sI6C1U4jm7f5PXtKnO2WWjsDFBZQ8XviW/ropeNPskvhKZq8q
O94EHYQOWEvISQWp20tetU8JyVbFObT+uFj7EUWhN9fqF/vlkx2svXQeWMBwfaDIO9RXf1wg1LWc
/X4e293Qmf3GnZiPjdjMgHnF+f6/OJTv0eVgUcKlOzkUWtPeMHK73QkDPG9mGgMlaBRVGODr/+Ks
uJS+tSykaOIsu5w313Q2xrRiLwE8Zxzh0aMnXqsWgUk7ut07nVLWam9XWK8X0OKcBP14vB2nAUlj
33ZpZnMB/TiEQIFIilep8zL2zloWYUJKIoTnJTUigCVQflu+/22VZVm+vVne/XVwaqHLKKbNfXKe
LYrG0KradqeVpHkTAxJtCoMI7n9642yTcYmFBdSk5bknR2mI+mj6Ouxg9QhHMTaLBkPKWLv9Jllk
jO+c1AlegpOyF6TJsjgmZM95bZm9uXk2Kl+LBO9uR6kSJVeqvrqW+UK7PYddnJ85IbKV35/gz5cR
tD3LJHp+Bq6G11X0myOGEfVNzyq7BTNmQyj3M26WX36bwf/2Zp1srV/Py2RP7ZNERzn0lKQLp4f9
PVqbnUW498rStHPqRFeouelh6bn9zjn96iq+PdrJTQOkImtpZ93O6wdjtUQHy543doXTgD4HCYYq
TT///jKaJ53z1zPE6YSfBKgJA5J5++1jN0UpYcwDj50ROQJVhMgepd7BFy9nsEWlBLxes0ScvKDO
CItwWt07Vra176RaYoD9ftONJtKawa2+jCOCnQkXxcoM2/puJj2e3YAMjLSe35mYjF/cf0sXxHLR
13VxZix//+b+ew29k7LlMYqHTqQrsaSq0GW1+42mkZxLA4scB68c1hZXb2NCJPuoz+5IbdtD7ggk
J5CV9K+wqf61P//bMWP/8qsxPy9PuM1/J18t8TMgAnbWYgmINoSI22uILiPWfKfdNLVsyBK1kkAf
HJbzpBQXx7FI1Dlu/J5t0KLE6/UCu2WTrGoiHFeWUZHxWnjUxE05UR8x1SVqK+1AyARYYbor64Eo
VVpIyn/s8IUjyfTCwMdiHigQwVs8FPGqR+BEVWI8tqmCU6yheW0JUgUmap9FIn3oBo+atJis1WTN
6VaB7Ker016VvjvvazZlFHpoRYxhFp4jy1s0i3W/SwpIrMhMX9LJum29Nl2RMwx4zYnaKz652P5+
tP78gHg4iiywS2CtcTqdDNaxoX1jU4fZxU10qaVdBElGJzR8vO/msCLAEkX8f3FETMfIpJZioX9y
RF+NvefPabtTYXgwGrHJ2Jj6hThXFggFzMFPvz/ez+92Yi+ZbShDoKVB0vLjsG6k3xfcm3aXTBnl
u37ZCZU4pjxTTevfH+rnYeqBAEYaBU5lqaCeDFPZ2X0ywCva+V5vn5VabRzKoXPfuYC/PApSN5Yp
FmWT01uWY6HM8VTwumMnopCH+tq+q6V3/fuTOVUAMY9xNoCGPVaL4NhPpW4pOATDqRaKx0iiC3SM
ZOugWFw7DcJ2ETaYnSwGPv0HUCfeB9zmu1Kk8XvTEgWpk7c7DgjsrDa7NjCk4uT+1XUp5rh3sf9A
maXb7GdbNJvtVgxtvHhfZnGAU0fEtl5+zcrBvU3bZNhJW+8v8nkmIystw3fuwFIk+/k74ccj9APx
oX264pBC07QwsppdIbvioCt74+sd3n4Qt5chzNQgclHnZQAPgqzWpquuiklxo6m29j0kqG6Rfc3Y
0l6mBDzP8/ARcKQZ1HFb3U1FF6+qNrb3toyGYzFll3Bo31tc/PoEqMtRFcMdRETKjw9FaCg/nwg9
24loupXkwG27QciHiFkMnbybrNGW60HuOi1vLJUfwWd88mL3vlGOfyCNNwxGLBIbKAv+DdaP8t4j
InHGDni0MJJtoRJMCDUSjXdFm20Vbp13lkfGSU3vdXSyYfn3GZxMI0OLQ0KWE/knlG+O4ewXx9Ye
i6U0v25jxSTPdnSVJPqB9Oo+aCpIv79/QKxfjgLaXbrNw0j18+Rx9ybmErhIzY4aRUuKM1aezyyr
rl3RYPj19T/LrB8/uKYRfYHQ1Xa9DBJ2/NRMIrQZstmaCEnXiAxdttPGgKzf7KqA6GF9R/ZKEohE
Gl+nwjCYKt07F3mBrSdweTT/A+5HtUdirJ9rtpHt57L8hFblzpk4kBSYHCvwO/Y71/znpZvnsBsU
SPtgrrNb+nHQ2KbnpiFiml2dZB8KUPh9kq21GXgx7X/rnXXiL6Zt8r5sdp7C5YP1k30SUfAODWCj
2VWyePHBm/HWRkYiIMu8c6Tlk37cPnBaaNhMHwGxi2X3x9MiLrSr3NBmJCl5nxqW/IDbcbFvT+wm
7ClFr607mncMHeO9TNRfvH3xb1HotsAKLmK7Hw/dyrg2w0Rvdp07PcNWux7d+pY61kvmtp/Z8jrr
3w/Z097a8tRQtMLQb5hsuJ3TOd3vtWaMY4Ys2/DitrNY90yhtZ4KdPhWP3+FKXJfxtm4llPF4kYg
8ugbqYChz+88Pb8cTADxebNgo/9J8ofrpScenOcX00m71iuX/CBKaistLmVgR8nL78/8Fy9NYgLQ
PtLMs8lyOLnJjp8QNdmN3ORJoRKqjDCYOy96Z4/4y+trUMlgJHF5l8bFD2vopCF2nFJhs2OPrAKv
HyPg74mP3Ats+wDfK5AwbNYaFimwpjIPqAZkkKS0s3mm/Pj7c/55U+4RmMxqGWili6Lk5HkdqAsD
Yk35Mj1SDGhyQDzUfDH1kwxkbmjB4j/aRW5rrsq00995rE4BeK9jjdUQF5t1O3DPk8MT/xmaWAoU
Dj4Rfa5cpdnIuGR71cSGDYvNKR0nKDs+gJRINGfYdWq6K5AcCAzNazdKkYlNw0UfWZSKzbbtjMCW
dvPn76/SLyYaVG4OvSu05AYpYz/eskjz4skunHrnjKHadgLojWhqf8NaPn7nkvziUKhwBVRFelGe
d1r7iROjwYTm1rt2DvMXYU3uzYxjTKHA0/+L01rMESSjLSW1n2a1CpldW3n0H0hsUDcEcTjbclpM
q6qlivjvQuP1z2KTX0xiHImyCEtE1Pin+0ZzBoNcdhwJW59ch0Sg3eWyJi1Wb4DzjTnN7DKa3pk+
fnkp2V8TGO4YNANO7pqUegGp0K53AJwQY9qE7MZJbq6VbjbvHIo2JUPg5A3BSkMHSwC6BK3jyUj2
UlF2WNgZIkJh03cgk0PcjMQwr6FTFVngqMZcO6zJs6C2+kHbsnPsxg19DysnsMDm4cJ7MfuHkG7r
o0kURLRWGCK7NQgh0AzgUKJPELy1i5Tw4ga5ZoaCq8HyRl4ap2QhBS6RP/i9jVdogAw6ndlL3itJ
2u68gWFJ60/Sp7h3OhOvfSZGmx4WBmhnQ6BEZD75BBjlX52EYolcVexgorMxUlYI3CFV0UOTlcZ0
yAqqazsoabnYaHplHPMZLtCu6dK+ubRzRFIXou2m8MYhQajY8nuNfJ1BNSkyVuGnxbpIeyEvPLdY
cNy2VSZbelPZXa+hvD2qQiv3xmIZWk1SmVisovgxb7CqADQCdHmAfS0RoXYlfvEpxdq7yStggedJ
z3YSgbRfoRxomoHmJqioaVyTFBnqZ7RZQ526Q16Z6yq3l8VVDObjkwvfCeRK2I7B7CHDuqtsWGc7
EFnJdI0tuL8rYqHazaTVvnurl7knN0QKy+7AInbc1t7ox4j2JGhHuj/zHDRN4tMj5BW1ycKl/Kdr
JvqOurG9/8femSxHbmRZ9F96jzLMw6I3AcRIBoMzmdzASGUScMyDO6av7wOqqk1KVaes9r2RqVSZ
gQgMjufv3XvuU5a2RTgVZY2NzSbHYZM1jYPiUN3R592pwWle4sYsXgvN1+9l5YLBLLPpoK1J0lYb
XFSxTvP63YSA9j72aKLaKaw64HN7084Z5AR5uUvUcLKGeUQT279nuct0SjFoURlOPthz323mkFu0
IUjo7M7bu/2obwNbuHs7WLBTj/ayyUjvu+oBan94EmiUrWbkmt7wvrQuKcPWtGyGCde7KJ5hMjNV
dNtbJyi7rUEW8S3O4SWEMG9c+WWRniFIEtPgAfbsRfw8LZazdzQDyyRTLRQ8pI4Gdh5OWa4oKsiX
K3hLRH3vLXd5MR1baZPetMwO/8gvOd2labS7E2GqZrToebudZFdssjQewCyTcTFaaUScnH/LDPge
qtu0NUY/3SFdJNeA2LgoNhkILpSu93FSNG8oT/XrKvUQc0umkZiQu09Xa4kIlvBffRrWewL+nGNX
AMDCWzwdLV2Yx372iMibhpMJCFk4jbHLnfm11FX7Won44Dn2g1DzKww/RD96QKNOxa8lUdAdT2Dp
HwflgXLXWhiFjvYIzSg+9bElIryoPvJiW+M6tCAkMqZ2KfuGe9Fpw22bdP59rxAEjVZ/LefYA/m/
xlNo1Y++HZuDb2GpF30JorP0h0+7lwqWJtHPKEwHIZcZxGpbQapG8qN3wAFrEcjHvPahhpjcPC+l
qVtT5LXsI3iZskgQZz5+I1sxv2lH7rJsRsft58ZRV8kMsFHWxBIu/hX/ggucBwLzs7mGxfu/R8eT
rY35aDObsU2s/AIT9ptmWDtS0sFlagDumr23xtJP3pI3BysvTBWVfucNm7lGg3ataS6C1dzzceIX
8+BoJ9qzOtbMuoVP2HGmiC2pimjxy+Expat/i/nXfIzLKhfHMXO7rQMY9MYYTX+HdWRcNmSQTKdU
9PqHq8fUk/R3G9QWenHV8JL9TfZ+4qLOTQAWjw6e+2nq3Qd7yOPPgOa+ImjDZRr+Zf5YZh9uy+CX
n10DIgfSSG+8QWokqF41zoW09OYb6MgxgpQ47yUVy6NPRsi3oedzZq0AcyjN9rTU7KfFVNlHDIX9
C124NegSx+fK1uVOQLjcvqYAYAE32Pkun7T21YPCccigTBWwF2S+E7AyXgBGga/1iImKkBuUMlJL
z8NRmJoDKw8ZfOICp8kouI4QE8kNoYW8ZVcadBij4VuRygs6eSPBRTy38bgyOh0B8iJIVoForduI
0nEjWyTmpMV6D2rjiUSh9AFmFzIPr1NQZjmd2jPyWn6ityLIrxJz4au6+fA8mBjgz0kcJxfho0up
dRwJNRaMaxu3+bEhPH1v68J9GKTpLBsqkRZndJpeAOY1b7TuiPYdaueSdDyq26oul92iJkg09WSX
ew9xwKUomsELwdk4Fx6iloeKq0sTvj3l0MEuHv6Fj25Iujt76YzHXnC+RZYTtwPdcO+nnFSts+cr
jVvzrnG65sNZd5hYJZcGf3KbCZTejjg4E6EnrgbB2+js9tTgtblehr75kHPTvQ4p53XBDv1bbSRk
pi4q5bRCJYxPCd2IvQokvtOxdy720morqClILhMksoZ6tyzn72h1bAwEjTla6Ges0Yjna4PXchON
Abo2DTcSYctVmlWsUCpGDF/rxmNjzM5FOHX81LhpcuM6qn5zE4wrcs2cQLC3xMZm8CkiHYUAPpF+
e5o7HUABRNmrNXrhAGFqevK1jHUxicXhy2vT6FpyUUHrIiXwHSrwCvTUxbba4tjlK6JUBjRxIpFj
7khLyR9AUL/m24yFjLKlQX648JzTxqr6F4J05k/fG/rvXmI7YYz5+2h0cr3LVdooZi6m8yDKdHhG
yEg631jzJQtHz+992TXvVpa6D1qwkHfUVGN6mV0inomhqLrXol2mW9/t1bPeTPm9WC+3SfLMtYPT
4b61Bw6Ua/Mu8LwVh6oRE2P3nDUfIMutnmjzp77UYq+BlwAN2vnxPQxU+9jqKcYMa+QT6yW/p2Sf
nrD/9t+XEWzRCSN1n261Mp0/vYY2XxirFDkM/Za+2xBUMlahq9WYsOxsKQEDaW58b6dsuUAa9O18
LIfBBSSguJMWre1Yel2bO401K72QR18bYWks9a1mZTRxcYVzrfXeT4eja9V+FQa9/KyJ/EXDopdZ
2JZj+0lUnPFsJzAaEWIZP3ByAejm0WvvWC2Wz9rMGsIRzWrOMT056ofpgzPmmpEKDFmI0+LyJu/3
+pgb3eYLILWYhXYfSLy+wnOHH1Pjt3cyrmj8t2ZzIwcIOaCp2jtD+skldiHxyAC7B4p12Mt9ujIm
fZ7vSkvkS0sirn7XaX7PGl/nayoWGN1PKmrvzJ443jUq7ljE8MjTN5WWYiBs+W8AASRx4g0glKIY
Dl9gpJbX5rWFvUdtHC8Rt67dNzuA9P1T1wxgXxHSy6TmP/VN00Tx0FgfTpA4O7uBstTgSY2ggZGc
NFju3uB8bZho2hHaGZ5DKNczMJduuqUIGTeVncXPZpHYRDTVD4D7zsTxYBDSdcFepuuiEcb2TUv/
R1fpcMrKpuOwuXvRRyC1KXjPvWsBK5p0oZ0nvH8X6BXxgxub9TGYBOQLKcqFYB6GjS3B1EdHyNMw
z0UkeDbPejJ213hmK0xEaHop9SkBA8Z/tFDfAwf+ce5V031eD9b3obBPrdANljTiGharb7eVa+D6
kfbVNGX2C/W2joJ2qj+CcZ0z1XKX0lmG6lZ7TMtSCtIhq+cXHxbavV6lcAmm5uDWRRsFI+EwG4HT
zh+Xd/p/5be8JL6Ydw4nydTshIWeHU7ozbOdhlme98dc063NEGtkSZQ2philnKsyJu/OLszyjn+B
7caw4lG1mstSFyT3qucgyom9WwWzdUNjegWsxPZ7IAL32UVdeRDCe0YLVe5pl6bUgZRym3KNCq7F
mJ6FT+MGg/wxthbjI9XjcTf4mr6XWGgiXygrGgcexr5J5WbMaRUm8+xeUVzYL5nt7CtnqoHUZCzA
dcbuNEHruQ+KIPgccmW+TI0NxqoMFlQLpf3YEGwVTtSwO4e1i5/WF8+G43l388BVQgE4tTuPunDT
yY4YCvLrfiyMmsywSaS4aTNuA9KfEkGUdkUiYoNWbWOXWR9OWFkgh4M9X0iKVigVQ9NOsveMjLlT
gsRdEvuWbRxbI66aYMFFN1+k0Modj+IOLhxWNqZ6FGSeuiltJ36Ck0uZYQ/E8ng6Tllfintf75Yo
Ly3/qie5FcFmuk2dIt/kpKteysap6zAdA6SqVbEc57kezq6j8dopST3igXMrEpimDDq4lWJuzUC4
456p2JYWWsZjxAxtOAexzF5L2Ip7VMAVr5yp5o21NLQ0lNCm2yC22mvIgLj4eDMIouQ6YggD4v/u
HY8M8cybDjEovMHv8zOQzfqqr9Cq93ZdMBwFY4OtR8LnzOaN22cHA2Dea8DMlH3Oe1dXK0fdWcK2
wb1FyEOKPXGQxivk6u5Ym96Hsbg/sLC3b1SsxVvRk02QoWV/8gog79agkq30VHk3u1QsxdwZDL0D
uYQJ4ALslfp0AJY9iJNm1aMdDZ7eewcvN7D/V7ZbX7QxwfZezV59oX2DzM8ESVgzBihYhGpgdm9l
iXTTbP3yDlUgolcxs4Bm6Si/F72pE/KVpd/bWF/wOGp8YIsK4OR0Wf2Af8cfXzsqHq4blIEdnKGC
t8QKgSsa2GVLAHOPtyW9s6UwAPrhv7KOdSzMR+pjdqZ5mdqnJJ/675DD5HeADTQR+lmVn7m9Am76
RcZvep8ZH/kXbhg6zHTbt1P8RoQdm3A7FuidmyUGEOE0WokNdQgIEc+d6qFoJxaGPp3Geucl0Ip2
djDS0YClyu2Rmmp1SFYg+lNXQfgByRS/OYbD3wkA+XWRl4EpjOxK5zaqrBm40NDzLcFOI5eKKlRa
HpuYiYNmwq76K7E4kn2jXg1GGo7NKBJoI4T4QrEmmO1oj7Qfo9QOZm2vzWsJIJmQogqdyuA6S3W7
iiB7UbRC7eEqaQuvurCYVPw2dEOKo0KJ1W6cOOWnqRRHVa1F8MxoW8Hb7yfTGbREbWCKGhgaex1l
mmcsRMKxn6j3kBuS0GqJugjpBXHqLcOuHhz0Y9W+APr4vCoLBBvMfMoPjUEX6GK2zmTspIMFeu5k
/eCMKCq4hMxbwzFu+X2559AP6Ro9z656VAzDvpwRfpxxfg6fg0tvdKNMp0nPrmakj/k8mMSZAvAv
gcDd5V7Q4nNufP0Rn2k/YwaxyT6wFT/6YA4635GqnG8tqpiL585TpTH/q50i5Jrw7NL7T+eIvgxn
cdAkf36pzP67YPciNnzZgDzXof8hyIYo9oHqYDOqgGx2SO7CnMICBTD1LpdzOVT0/04jITzkmNaS
is5J7SY76m5HE6VjtoKRthVOx6Nus+HmJcz7KyyVHueA7RWyKnMhLuiSDpZOkBElZEHApsQ8aaZP
Rqab27ao9RMz6e4wlgqrNrgSzH65eF6WdHwaTRyAX/3O/3eL/I1bBBOHT2f0f1vDf0FRXNdK9OK9
on/8O7n3+P2//+uff+tfKlSsYvgEcVWt6VyUEbRS/+k9I7AZ9ZGPKISpxT8hFf9SoZLKbJIGhFuE
4pBBHS3ovlYy/e//MvlAQNI46JGSQLH4z0gUq5z1j51ekuYZxK0yVA9OtocD7c/DANqpo8Ic0h2d
KqZxlGWaca+n7XImEQDuQZv5aP7IMf3oNS9+xO/cHeeyik9aJ2jzdCY8xcIzrmvdrfY5o4TQZL5T
bnw/1x59uFmRRxEmyP/EaG2k2XQxKk39yMD/XLN4Fs+22cJSKBm7JWkZn9mYp1NUmd4QdRAQQowN
3biXpbYc6rZ0HxQ4jL+B66yN8z/0ujkDzK5w3nEaOKcMsf58BrKZuX49NM1x6ozp1oUjjwIRLgbz
l/V38b3/cIv8m+nBT438r+PhMLdsJhWIdH6e86IRJ9Eqz5vjl9me4MOPhP0XVEbOwa+P9NOcYj0S
wzBaS0wAaSj8RQ6raGf1vEePLLF9ZGYUFcHsaHvfisXDYBb2fib25f7XB/03P29lR6+iOjTGSAV+
Op2MI8ayIo5YuemcbzQKoE2P0NrhbenQnf7PjwaRmmkbJiH82z/Nk5PAH0VVZuyH9dHJz1VHH2Vy
O2OkvRw8/vpYPysw1vMJFJuDYDAOoG/9dLApT+BD5Lo4tulUWKGVUh9HbUtqsN8ZdBTmdLqoThnX
Y58Ph4WRdrMVPbagX3+Pv55hdMc+gyey2Pjnz+P7wujRaysrO7aKoiea+rmn1xrHj4G7ei9+fbC/
3kMOie7oZFdplE0n9c+Xs0N9ZMnOzY6NsSx3XxgVqfEEN2BmU4KvBDm1XhXk/t8c99/9SBzWNMJc
N/DQDPz5uHmSUfW4vDirsR3ALnE1AeyObF8FuJVf/8afjkUKGJ+PtEZnUcUu8PM8zxbaaAxpIMjI
bpOoJaQDC6veoZMEpPH062P9tN5+HcsxTE4l41ebIeSff1dWSlfrNO6hZYaCF9WxV54KYQ1G9Ovj
/DQK//04Fhb8dc7L7Wr++TjKLVAu1ZM4xjoavWgaCW/c2HNFzsVgOQ+pEKiCJ2oxXL5dk8VbHSTg
77EW/6eK9ad7Z/0OBnqxVT6DvPYviodhNnLROpLvgKQiagxSaMjyxiscE3REErpPjeta89+s51+n
8A8L+npYkyXIXTkEvEN/liQMiTvUS+yJY0pO0EuXueWJym6+wVaW7jsQ4CDftHoCJjQTRxLGEPUG
6BvV9N1wi7bD3xiUpzyu4kOia+UpFjH/WDLt7tdX6N99T4cLsw5Z8Zugk/rzJcodKx4XT9MOoKrc
jxlUUxcO4Cm5RIU7uoeK3qW3mTPN85hOjMBVBxKusA8jI1V5bV8Fksj7SfjWTaC5vbdzh7TOIqK1
vWH/6+/617t2JbNZOopEKhL3569K6wK0OoCeI0w8em05JWceVn0vt78+zl+fxN8ZbMhyCTL9iwZK
aMwLYrLGUZHWy10g1n1EBUf2quht5+HXx/p5Oec+8RFAIGSjdYDL/2eKw+z3Tm9PGcs5XNYo8eMh
0gukjAWPyo4Y7CRspnG+MmjrfNMgYe+nGhfL332JL1XIn29XVK3EMDGFX5lkP1txiq7RTJ4MBm0K
5s/RK0wWUxlgWTui01ruMIXqH19gG3RMX3uVlL65YIrtgzHWnase3ckpUGq+lUNAaHHfrl3RtpCK
dMUc7FCRghdKUV7dL4UVfw4Aw579uVjOS9HR6wrazn3wYCyeTCb3V0Ons+D25WjeOyQHPEC90w8S
4/J1SkCmivRGkEvgjcvdTKaZ2pD6NUB21OV7QbDPx8JO9NxrzbxsAFfHn3RXnOZUlS09wWpo4sPS
G3aPfZYm+cbyurVGqHMbZXpr2u9pEBu/wQGxnkbLalq04l/drSm2P4tB2mT1ENSYbns63efE4sm2
HZYWzIbiQ6Us3jXy7s+k1nwzrErKRlwdup+EowgStdOxJ+xHG25UVHk0CnwPxlGVtd43Hx+/Dx40
437j6U+YTNUBh2+aTrvzzZ61U++V922xYyea8iA5e+vf7Z2arzE75K23YuzHjScK7TGorfnMe6Z4
btt5vHyd3tgd5dasUv2uAUKfn5CQFgSpG4lrnUxGTuc8CUq1bZc0Y4L3tVopY74iCZ0VyqcN9FbV
OXdkrU/IVImwXQ5KNJy72fFFD6lLTx/tSdgvqtMLLTRRi9xauekhD7X5nDEV7Jxlk0Q9EdwfgL0I
P4+7bk72wRIUDGfxrTxkiYVlGXi3yTiTc1si+v8gkMncGV1tv2dOC16dh4bGTEyL984ZtUmGmAGm
W31op4uY7SEF+WyIt8Ilu3AiEu7ZmHWw2NZ6H5ZjHZ98BR+WOAU6dtEyGRQwEHWXXTUU3Ese6Wjn
ZGQ2QCiA6OeNJOvvrnQ0XQ+XkjoHinEzh3BxcMiV2YgXuucG25I30bynpB6CifS5ex2Spm67OIUl
qVJ2DK5Dloab5pwwPbHnc6IV2Sn3i22waEgrOnu6MLhsdzLzjENCjvmWqCyHuWbd3SUEhR91v6uu
4NraITnajLbNXj8bVrWcVKu7BwyG8WMiPXQpKn9vXVBbM0djJOR4l3Lx9rmg5UUq6AR2OrO++fSj
N+hz93oN6xsTAjwLbVpCkz1faDCk2xEwhxuwq4o85Kyaz4EYLgJM9Ckzgl2attZuVGl9gjKA8EBT
De2vMdi0JT+ryBHipTkooxmTGsZ+m7GWY39jeG2dk1JcOljq9A2ZjWPJYQoQmKSktOIJQhto+r4x
rwoaIzqdrLCR1bjHmajDsEYLmi66GwUNogoRpPd9On8Ejfne4LjeZlqJqtK1q7VvZh413X+lQ8SA
fbAa8OqTz1sN+vpbadkngskY3pniJnVXw67tPg5DfFUTzvcqG3PZprTmTkxlWYDttUYqzfnGFZZ1
lkvPZEYU/UkbmPmiILzOPeB1yFXKzOsDOiitmfQ/Wp0B/Gxg+Me9O4DznRMrOxnAo7BEaYl3rZyC
L1QX0LuZRJnLkwPUfjeNRay2cjCDK6iy7YVCySYAzGW9yD29YBQzJ09kVYwPZDhTP9T9GpTZDMt8
zj1yXePS9XY2ARXfM8gKR/zV0zFtAwwlWMusc5fo9zjIx3tvnOettSi1Xd8/DujDZsCG0rQl3GBv
CT2etOJoawCQUTLUcdjN1CJI53kXVm4fIiAULEVkAyR2zBvBSwLv0GRsfRT3X1RS5u3olNp7xVyv
CbvGLC+9Lp+9AkOkMYrhxm4XPwuTAjt/JN3cztaGf3mlMefZVVnu3OooR3eup5IXmSXjlcWMQ4p4
PGWj0kE5+GPwZmVTH28c+mQrM7HT4FB16clqqds3Jk6gwzKU3JgZtQNbhEK7o+Hsbcu5eyWswWEo
AVNe2ZX/Ke0pp91NnsWjWTreyzQCetvrSJfAV440KmtFPVZN7aFZluAGyYB71xX9HFo1UEBNtt6B
HXRwCCaDPlljqO5HA1BwC0VvPrXSOnulrdO578YitAPjGnEd8Iik8hAhF8FdEbcMJmIrttj8Aw+n
TcE4XRMa3QfilU9c1OBhchTSN9JBaNtpg/3btOj9nSeB+U9t1Ud+3ZoR8CFiRbKqIRw1cfajpxU7
15fDdvSF/ZTPfX2byN7alLGRHeOsNc+cQRFZ5RC2Q2zsB8fhxg6qs0v7IIzLwLxN0IceHBQs10GS
wDZvFuchdlqDmcVY7wsa6buCceK7kvwkFhpydfsRrrgvMU9v8tjx9+lQmQVjBZBwSR8n5F5O1o3S
/fqig3nYIoGo3U3TMwjZznjnbVSFAxkv2O2/oRegiVO3ydWkOT7wBAgYR4AB8w/JdvxaWqO6Y9w9
QdVpgqEn6BDKPBOFEZFBPTg37NibPUM1jw2AUZ8KY5Y8XbI5E5pc3DauIy8+iIWD1TJYDUXgH8pp
AYTnV0DfjRglDu35c6YAV9jJUH7kVeu52xzc/IudgIx3XdiFgVMKer/Q7o6aquglZUX37KGxKPno
bYeZpggDh7Fv2MfL8K43hHSyCPTaMWkUtaxvQNFo04r+fLaoK+QJAqJEtuWKi21emr+NWtBEAgtI
vsG205PCkcxnL1D1h2dUw2mZMH34Ae9AEOPLHk1AHMFQlbeGPvQfBNGzZrcFbw0WAVLpGf3Ya773
k9RV5cFPZ/Bhb2jZT+lniko6lKIvaNHbsmKbJLXP1k0r+OSNeSNGRz1pZPh82J3wobkHBH9WVaAV
SL0WH3CCA03RK+lyl9VBI+XgRG5TgKbQHV5maYgbPS/bSPOHArFeSx9aMBcPqaKSm9mcvUgWQOcs
olCOTl1MoPNtOR3sKtPP9iiKiGxh3hm1Oc9lSGQFWmYWp1ThP26ngxGP8mSAZFSRtM2a5Wxekgff
ysw5RJqpjg7Qez006A5xXxYBq0+/aI8C18guoFG+bXgp7C29kadmEeq3hr0ROwy4kJVWchaI7X6L
zfVWpqOkA91sTCCcZjcdXN2Kn2dM2u+a2WifpqvG69ifk0eHgN3QqPnYyZ6CJ6MSw8ZUTkeAhy0o
J/UVbyOeKIxjtM+ujue4vXet5yQB2jgvLK8YFbmpymfdwUOp+xom1onAAa9aiDL1d/bCmLer5Bza
uV4i6SRiwUOWw+wbiZfPHptpD+ZvpuIfqMFShHjsk8HKyppXZXJg4mNCIBl/YCUN9uzl7bDtzGCX
E7Qe5qV7MvvSCQ2BtrJ01I5kVYwCROxFXsztrGeTcTU7zI0X431p+OC0Vv7enNucoAUykG0ppofW
NdOQAVVyJqrgE1CvxbiyrDbuMJgnQWMXO2k6nUQ3F4dApz1gTqtLuenUnpGy/pFLI9iwx+etQyF0
slVtb8FctqhgZX+tyym7zo1pn7twNiwKrpBNtRsRHwIhSDcIhZ3cg9O1aaiDlGVr0kQFLgReEHV8
Oxm9vpFF1ux82f+QnVZvG3KQ9oYLYwPk1ls3MwLu4H1cyYbewZLoBIP0d4phqHDtHRne8DdUcFOV
/anU2m9juVxUHp9k7T41XXxmyaVhVAgJwmT5zNrkGcfkvcecqqGaJvy3eA90Me6XnCalJ4MP5Ap9
uHRwjgLNcJ5q0q+3em1+TIFBYaUlLPKpeSzcTkbQd2DmNIiKvXGjEve3cghwWxIskWwcjR1BMir1
sljLb8RmH90MPVnrFWIM52BOXvSmTxbGy35+slF4bOZ5BowmrL2xbIdWvE4EHByYB1w77ZPuD+qx
9VHop73AFZWkBw9FcIh5Vr1qJp7caRzkYWAPc62IRyDrOFsf81k/OZbwXl00RXtRtswMexKCj6J1
aY+SAsF2wgvSaV+PQJp00eX2hoHcQoiZo3W7tJzuQVYF36FhzNpJawjAMAir7H19bw7Iua6kXyIQ
3rTpMN0WZrd+ntnm2TsZJah9Z7RKEqK/5I72xrzpNnQ17QwNcVYYO6NPmLLn1EMHz1KediOV9ETU
o/hpN4inoT/3I1vOHJ4pWrz4m58gW+yBCHN3ky5bbpyY+EtKETZSkbmCq7B4lOxPa5YX+kzrTGOu
VfxNJWwQYq1lj1EjasjEMiFVGNgCt/F8JmCPXbLwtK2cW1e/yTRHDFtJtMRdqTyWpZEUoLAy1t0J
JuHhR7aY4yVzZ+NaJ4ZthygOjiZ6sW9JqdHkTgBy3Ru9I1HqkRhOv2vQP+p6dJ2zTId1yxvIeg5T
p+lfWhLUIr/AC7FvDKs7Utvz0TCV4E/XbNAJq0mWHRYO9lejK9/cAr2/6Fb/CHzRWwcZMGDmivTo
JAsXXvlHE8RuKHorPlmpQ1OgZ5PvK48ewTqp+TreF956rt3uGBNDtGefMOwhd5SvX38k8EvzXnfZ
9tcMrfeeQyKKaeXNe19K9mBTZ9Il8K3xMi6UPRqbTWY9S+U+AMCcz3jUHTh5st19NYqbAnS5OdUw
hDGMQwgXDa56gYpfC/iKZTrmJ3eR1d4tnf4Fqio/gPlxSXj2tNz1NF5ukWUbrwxHueoVSUHHeJy6
Y+dUaJmmVTKppfphydVynho8CoiY+F0McePHxmHb1w5pU4cOkLE9pRp7e6UKFK0IYEfiPha6IjQv
WQwUCodY74KotgcHAVLMxJv7X1+066BOGnhjmmDUm9FR9Ini6zA/wKQIpAh5dxBPVSVLvZM5DITr
ghypG8cYcUNnCxOyxaF5FS/56eu+0wQk9gE1J+W/LJ6JnVvuUtmjtx0mbf1+aRN/ahXdtY3GNusO
FzfnpFBM2Qz+J9dquqm9gdNGkzK0DTSn0Iurfb224now72dvjsfLUowoUmux7FybO0DaawZdMKwf
WGTuQ2IG2vYLKtMU8KGlB1F7qjwdzTd/JSep4/jFIW5qydki3YIbFlTBfB74oO28dIETtaOmv6ak
qGWozKASo3Y37lON8trw6LNGX40nQzPjzwU3y9WQcTdZy8CEcdLqd1qJlRXxOh+epDkZ1wCq4tOA
2vA9TvXpdo5THh0t5RG2LcVscpTxKW6M+j0nJfcYtJMGY6AfvjIei9i4Z3PAL6xwqit0DUlOBRyP
1Z6UbPOafUv3IoP19JZ6kZ/gPS3nATTZPfYVTCTrA2v2efq9BJn33pJDSDql6odTgSj9KGm5IpDw
tf6dUKEwQeZ7J1v+XoCP5IrF90M5PchdQ7D1kM1vCErBVTPM2/dDB1ZacnWkjHnYJ57AWM0BHYuK
7LQOindSu/PZogV+bkhp/NaRhk3CqbsYV0ViGpfKwkPiFKsGQbLzcaKK5XCPB4rmB2NRP3LWu2Bs
aM05zWoIwqaHdcCX7AnHQHGXoAX/WJOC3xlFajWBRw3PdN05cVSzO90pKB3fApszRVq59riwIfj0
YsK8N4Fc78GOfPYQLkR8EomJNMK35uWgrZh6z/fY9vluOvzwXfbJRGYZ02tfi+kN2gFTqJ6CvKOV
2iR4phGPb8wma6+NfqhukAOpR0Ei4fdmwPkp6ik4YY0s5k0y8mayxdjuZsebYd5X3AED2o5vmesg
Ze07q4sjD57EEBWNqOff28//L3T4O6GDqa8Dtv9b6LD/URMp/GeZw+9/518yB/0fQBrhZnm6yWAU
scP/yhx85x8u41KTXrv7BWbi//qXzIH+/z9lDZb+D8gONlAtWCygD8z/iK21JhH/cajPnBbeLx+m
45WzIaisg4Y/oF0Cs678uPaLg+Un38Y8negkIrjCDf1aae5DN2iHajW4+KXxOo9YzJQ376B4n+Rq
hkG+bB6tsZyP/WqVqVjOjzxPxR44bhN5q6WGVnv3OcfgnurVcFOv1httNeHgndfvtS9jzmrRsQr2
MY0vxC7WqmmrEu8+Wy094yKi9Um9qkZqQswRqza+bbe9ZprRvNqCcO/QFygvc28SGrdahzI8RN1q
JnJoTka1N3qhMY/q0RRUg8lqP6LNSy8MR9K4WpN6mbwAAhRU29iWCFVLz3K1MmWrqUlf7U2G2+Mq
WS1PaJa3Nh4ohRdKraYoqiHcXPikSAolGcMaxqhbTVRitVPlq7HKWi1WTdGihVxtV91qwBpXK9Zo
YwcpcGfJ1aZlr4YtstVIHPbUuzlg5sKPdEISV+4IMoYtvFq+KAOSLVd1A9qyui/xhUn8YdhJLvFq
GFMae8zGwnw0ebVxT9uxeKVMbV4Ybu7KYLxbDFne58ywr0Xhd2qTYd2nAauKc9eQPbk1/QE5FSmb
rwpp/B1EAjIsek2GFuBJmrHJ0D20lhY/gPx2rux8XjDplg75sdJtkVc14qari/E1DtCFMYEMnqfS
yukB1gqHSo29J2VwsO1HsjFawAh33kiNQd4bisnCHJyDtPzmmycypHiZR/VJK488EPLu9joJhDd2
9SVtNAqcgLxkumtcMX7UCIvkRsFUh62UwijRm0116voYfulS69Wp1RbkuK1fee1GsEHXNgaAS3In
akJmcXbuzNHL3jwTIWU0xQnBzibGtYzkWPbmcbmdSlE/GCRw/Q97Z7YbN5Zu6Vdp9D0NbnJzArr7
IhjzpFDIlizdELZkc57Hzafvj8pMnKpsdJ1z7gtIZFbBVlgOMcj9r3+tb11NHvMnuVjd8PUmb1UV
8NjxhIM3jwpgsc0Tbdp0JKpuygL22MNPLJh7JNVXeKR285g3e5PuUbre4Fzh3qHCudbN7FmR5/nZ
9FQAa6bZL3N/x7valPyeZXDgDdR8EniUDGN3El8JxUAz6nhJx+iXdVMRqpsRcmlaPW0oe562/OVr
Faq7ky3nmpydyB1QHlZaMNapbyp+DpWb8YICUlpNhV+MtjXkaj11efUa8fnbxTYJYlhPPMqCCY/G
wiDNnis0gquiJeYjrudhJ3qz+mVNSDtBX1YPn99ZAobM3Q694OUzw3AewzkiC2E1lu0z/7qPcloy
QJSj/c4WR2phFf3XNpGjz7MeySRe/uKfjnzC6t03Z8r5jeBojYM1cBNZwyNTiHItXKRRJm+fV1rC
Dp1GZbg+zCCKGSaeRm/jSq98GCsPvQEXKmEukiTPiG/Gy1gsgc0ul85jY4XywEQ03akDB73RYL82
wt6Re2Rr7noIsEeaSZZObRomttREdx+dE8XXQi/tB5xt6kQzrnEP9ARkaK3lm4grMl1xGgnePINA
0GjlEUevYOKFBpc/0aGAb5uFkfZUzuCdZht7bx1iO6dU0Nt8/rTyMS+f4lDR2dyyaO8QWgfXL+Gd
U6khrbOol6UFlS3RgLOFl+9Hzl5ONnHVo7dB83Zf3UYq36jL2G+T+doW0XWo1Y1VxNehxpQ8WOVb
ERPdyWF0eu7F6HoCDOEtAqW7yrponyfNb2v0TuifxMSw/mI6u0+tiU062gHhfQ6b1l5b+kRvMElG
UnIWpG+Nc4yi4NUoynvHc4z9iglATsTCvmPz/NaKRFztgXs4Ik64tp0K/q8D5inO1TWevPU4Jes2
KI9m4QQ30WkY4iYj2bplSCx15EC1s8t0KYUe5EZVKekRAvT7YaAbpXPTOmLmEh9FCKS3Nn4x0JWn
OoqrE9IlyqSRi4NpWO+N6PaFaz3ymMz8dOhNDLhh8Ip+8b3V3HfVw9Rjfsu32YCgnSva5VnfqDUJ
AfzyxjIrVrZdPvWMRz7lPfNHPlj4UgkaL4CFbdVNTwXix9Fz0h3Am4g60JkfcGyL7VTTwJqMKgVe
Kb7ZCncy7txDOqmcLZph7kduwmvd7avNVNBIq3v9kaxxtdXK8rXWe6LRRamfVao7x4YLn5gmfaQW
x2Nd5FS/UTfLZvS3qap7FbvOr9gg7CPHWn9zSCetRZp+7SA3/VBKM+mUHdpVbNYuMhG2D7x93VF6
gaxXA+2T68kcqG5LZhOXLsYEfyZG4wVPdd5+0GyNOF646kpqfIRWGZI5pcfd0NWqmJt+w5arOJfC
vmbc8x+5rFCK7EDczFnJzWjQhYypV0v2aZFWa9lqVGoLo/rVWnTJ0OiDi7JM0dmqH31WGuvabb11
IobvOiI1+jNPew/TNMSr/h0G5Sva8k5XdfBtFBXynJkOK4sgl19KIvSNtL4FYN58m48hFvIi/E7h
OKWIrbnuMCCeKawKNxwS3A8soMPdwUzOPqJezhCOt8S3bXVkxBqJXhm0J4LsSL4ltLCvZCvzX23g
JKhzDXjmJneW9i3Gh0Eje2HLcZu2fG2Ym8yFTL4OPa2PpkQnDqOak5W5IDCqxr1WQzW+FbrK3kZD
mFe7Qxe1OGGtqMee1xmfIu7kXUxMDim+9gOCxd7KnpLwPJAJFcfWCMS0itqZijOvXsTQGjmZkNZz
Z0/agy0a109NkmH8EEu2J02o0SyZ9GfHaiRXTEFZS1kjo9M0OfIYnPryijTsYCDIg01QWzn9YXXw
7AGlYjBcqo9ZNhZ0DXkF4hRepQMnhXQn9LLexBP93dlooYVGzfS7yA3jQeRh921s4nFfRU79YtdL
nTf3wjX+d0z8zohcIit2C858SHNOYcTltKPOlO5Xwqj3JUAev2q6hFCrCgj4CpdvK4P3ILOfTkt5
QNsw2rOS0S9NwIo4M6m6rg04Nv2YBj5nhssEfkBq2o5acwz/7vyaNE1ZrVF+SeqPdePPIhWrOGqz
LSuxzsf3IndziXoSR7S1sAJHIA/YBmftcJux867SoWx5cg3ugxrBGtRJS/WumWqvZuddqYVrf41O
zAHEVt3Wq+xw22fBgn2vQ8TNOF73zcxHHHrgEta88wQtH7BekI30eoUtdLSezWraTeOEM8Gcn5Rt
OtcpNmg5c91kBwpqZ+Ol9zPRbMqhDH9hztuZHY+8oS4p246TfjPpE/r1IFq/T9rgQDvXOQ7rO04N
6qcDNzmo2Z5OQQKmiwynFqViQ37t7qXcXcXJ6emBWoCmUSaWZdWYhI+mjX7KR7gdQ7LLIzXxK+SD
kEdCWOvY+j09ZAXiUCY6seQlTHpmwcEqKQnz1GKDngzrya0M8kx9OiUZykvfl+vcjsG8YNaJ1HuU
uqxmV3Sllsaep+ELoYFHTfeGLdrAkm3px6fAmeeNUHN7DROr3CaDJS8kKL7Xsxlv5sq+x/C3/WTu
untEPHudeVbyUDuV9bNdBJvEKOafohXdZcyBkcdi+NWEitSxZQyYuwdzmeHlUU5MP2QU2huJFuNM
sqS+L7LExghwJSjNecPkG+As6JMfYxcqYp+NpMMuQL/TYnsVJsiCKQ2q/jDEkx8QpOBRWWWAKyWa
met99bRuWgwZp9nkoI0A9eEY47CSdd5caTP2s1JSIWtQwdfF3hHFE6Z8IpZDf0hW5KdOKurDSa3k
PI5Fyzm+lXvTjqEYJN6TDj1UX9WcZTSgAF16QMKg+meepTpLMAOPaBnzS4ZMeWmj/J0BNMw3iNTs
pcduCaMUQbmOi+i9znOe+lqdfzgDYPnVGHTdtmdjtG2E3rxyfLE3BhHLexfQYM0Z6G7GifVAVRpr
WWFk5lGXXr12FF3yU1+Mz2yh+lNd0Qo2Z4OL+UN12cOywETgcc3oZ1G3ergKknja5iLiUaB7S78h
oyFNyGPmuR9uqHPjGEJL3AlVui9d41Svs5nTKxKVOpbYwJQat3yH1W+vj8VXPHrlBoC5ewoWlkHL
jREw+3yIF85BtRAPUATTaxz246tYeAj2JxrBgiVPejYZS8T0kkso5FCSfGIUioWoQDppoSt0f8IW
OD0v7IXpDxKD2WIxIQ4z/I4WUoOzMBsaEtL7CYxDuvAc2oXsQHzwnDZ9zpyFzwrX2nALI0gQ5sKE
SBc6xLxwIqyFGAE1Hrb9QpHgG/vG4Ifi40XlVktgTWSf2IlPKePfqs9/pvrwyUWL+f+rPocsiws4
Jf+Ubvnji/6SfZwvnCENVrMEDJBcFv/9X+kW8cVaOIELMtIDqLng1/+UfaTBLzFgYdq3KTMmBPMf
MhBVTTamTEBHNugy3f5v6UDQjf+mA7nwq8mj4ezmZEOp62JR/gcdKLZjybapjY5TzSjLUaS0VhYn
ylNVO1q7UpOQEGG4k1RpTRB/QWDxKB1ciwNMyyW/bwTbBN8tM/s4z46kEB5z8bhiGTKxh5S53ImE
9dhj6iUNCx0JlIJwNvsYhYmXD6nRDmemKrdeZYHVG6uerQJKCBSws5fYTrlqx2Y+zGLu5KpIqGYh
NmA21CoC9aY1EcNc2wYsCKWr1T+9RDnvn1NR57LXD2fdLFZRlXWtr1zLsNYiHKVx9owuWrdebl8w
OzqrfOjvLeCMrdPC+lvRfkPvINbt+KkiEvI4RXp3bdB378uIX2ycqdTIO7tTaK3oEQlxmSbVPUNr
Jlk+1hsy/AqPnO0djaqJTyJydzyxG6gHZVxurYJB2Ggjwp/dSG/oerKI8MrOMV4yj+dfbDbZkzDA
NHmRfAvJ2z9YpfLWgFzMW28k6L0l9TGRMG6RPbdrECW4nxVPmoke05uJqeZqFuPd0mn9tjI2KKtq
cqJ34ufVTkJd97mNpieR5+TN7am+D43p8LZHcXghEyqvY1SYfG/93J/1cVMbZXkNqib/nQy2tx2g
F29bC8xq2Djtne3nuxXwiBABKWxbi2q2kvyLDO6Lh8y2apy88KvMOg4jfj0HQMpT0rTm3Zy86WRW
zngDzgJ9I41+JtDNf1ilPa7ncDpluqXW1pKNscHJcAiutMehnPKnrElzv0iz9sraLfI73hGqFVMM
T0l31SZar1gTt9+4tdKu1RrTVYHIWVdYLDbC4jvVSLqv9SEIv86uQ7Qzc2vCsklRerxskjCkVJU4
mbQ4HpXef2T8/geKrrNHZyhYpCIisiAHAoTrVQ5EA4Ik4KY9z1epmZ2fVIO2S8nb72bMNnfd4Ip2
7L47G6mUJ8XetWpMuRVc9pdyMufXoWHY2GjdYh2gn2MN9CWrmV8Gua7TdNz1SRButbo/2XQeHDHo
XoYBi+qKQwCUEexpvsvCaE/V7ZCuWq5BrC5wYfoA5Y7V4bOGx4qh4O4iMm0D5ySHpSK2Lhg9+uQW
mc2Dhq4jFLs9L5N3UevZpnCr97bClZQn5bNa0KScPt5yp8m2pDlxc+SxcbIkbjHm7FOmPvDcAE8X
EE/nXn+Rvcf0rbxgX42DdhkpNN9gbQyXPpZXbobtg1Hl1N63TUmrQ2gdFGrGs4SfARjKadd5AKtV
40RsJ9rRAe2NmdZ4hcFQb3onb3YZyh+p7ePcxeeOKs0Vva4rhTBVBC3dSLZH1ZDMoXwn+WYcq3ib
jnT2yDRp7+QdssfKtcIDoFJcj3NqHkBET4/5lM27okvBhVVVg99hsi+yGcivm+OhUfTIrDGIjY+j
7J6ZrrW9VivrOkoRFXzAylaOOgO/JjNvXYvGSNjQjWZ+JkF7zVmBlXVpbWx79r4mzOVbmgJS+Cpx
cFOmGz9wuPxRyEoerJrhfY7FD7aXFoh/PONvbcNfGQN0tW6qzDiFWZFvoaRySetUugw53uFMRdlN
cdtdRRP3O3pBSPI7hXqbezrqhoD7Mwfs7hyrSb15asJ/SGNe/VQ3qBS6DV3GLfKHEjUOxpiX9dUt
tAKEkmqMgK3SoEUjjTWwspqT8lClA8yTuOjgqleFd8cR/JtU1eiH7Cm3Y+RmEDpcwcwDzYnuR7vI
MWjKOO8n7A+9heW0im1tK2aYR67R5VsV4WLj5g7KbeqfWXPhf9+roeiONFhHPc8WrX5PNTAVuGUS
wHlTNBr2A/Z+aDMUlLr7tHeT+TzJxn6ceGA/sQTjI8K62fUODSr491bEzTFaDNIsCk3rZ8fVH/sC
RnZE+1TgSFg8lXOvQbEZ64AD7bEkN3OsVaDR15cU4T6ou4OC2PcQZX32BDXHdFYsSZxdRLHl6Hvz
GL1WdIxvBkPme+p2oh8uXQ4evUccHVk+dPIcmo0g9i0rSFTzCP9/qGjdG81hGFZsFDiMc2v/XeD1
pwFEGuOlG9r2piYKBtcOmewG9wlWhhUgF/p24N72Lzo4hR91o8evPJPRmwk8X5gT84dgsLzf+hTh
yoyywLxrJMZftDSbr7lOVTNBnl95btofVuFZMROvWfer3hqYKaDDYW8bDjl3W7/l/KDWKmtcVp4B
7+IqSSL3uR+Udc7sNvvQEj1h0ukNIIt2FY+PQS3tZ54j3qaaZsZdpQwNG41T0QWViig8NPE0vadx
7EluRiGCQloMC+WW036uIu0WU+XONtTMm1cAZOnVzKow5CrupOMbXj6zaKrTD9nV6Z0z+1Nvza7u
E7YbjqlIc/StiA8rm/n6Ya6pffbbsaVFEBMuar4iMXyhU2p8tUY1/grcqH4jiTaA0DA8TPskG6D1
17h5GpEMN5iFbIrNttHepa7opIB2AXUYns2edVjV7B1trN68cCpcX81BTwYQz+c6iZOaJKmTJy9s
y6ludEuzu9OFzg5Lm8wacafKDnzmyMfjlsavr+RUr/jOvQ2BD/018LpAbopYT2nfHTRr12cyvgde
pe8AETh0N/cFEj9moR2354QyYjHk/hJnOKuxq48i6uy1XUkdhzuN1JnBBedk1bwgukli6OhHAKZo
YY9gd61EWz2Kvu3WrWV550wbGEMcJqT15CTVoXVw2a/yrGheMYF11EaGfSt87M/ld3rXq2LTwVkg
CZLU8y8okOYl0MdqbRr2TxlG3jcnKvIfZdiWWzqsB5yYiRPkKzWkzOaYtLgjWpPSD7GjOxdvls7b
YDUZEhFWcoR4a3Eamsr86YxNdOoCYT57qBvxyqUqTa7qBvkS11K5J3DF/0znPnX38EnU3U2DevAn
IxI/Bo8azqqwqjfs4N2jRSys8JPJ0F/7mQPkJtTHnmuJAMuKPZH48GqjThazeqgdGfiC70x5xTfk
O7vdmkU0nfq2V7sh0TRwNE1bQ0U300MSpjd97uPvdeFcQzWw98S4DIsGezMlCoXqPOo2PcpDGbLX
pFlwc1ns6R7geGgrV4TOrmZsx6TaDPInjRAYFmVZYUiWyoFbno8MgEIzBV6TNtaB1IThte2IA4wA
Vw9Ggk9plla3niszw7mg92ehRRu7b/JfUWL08El72wH4iQlpNbAPWKd213wLLSf4acsy2A6lDgiQ
nyZ9y1Uj+0tkTOkh5JiFMBxYTNRxE8LgC7HDf1RoMcWqWf5VaVHGrcUcLyXQ0pcsmLKvsaVHRDks
vHYi6M9NNXkUClKDckqb3MMlwhkxH8OjO4Pq3BZN3e/d2KPMlPqN9HvLBrxZRcE4sLqJLYTmCvvm
pg7m+ZRqojqOtsRepvfZ2ZBx/B7McceqtOv2eVUP25AqtUOdhRho0vmlUrQP4qsVzY/QrJ2bWdfa
L4Gb7/DvKfm/VEQmXcwI/2pKLj7+HwTEH1/z15AsvzhkDU0H6DfSt4MX4c8Z2XW/oIBxAqOV4HPY
5Zf+mpHFF8fyHEqzFjDDH2Dtv6wSzhegRsB5ORP/MVr/d7wScpm2/8kr4QoKjnk1AogGXP+/BxB7
prV4jiZtQUxNa1h42Q8rAWy46ulvIF7EpgODaqvAwfbaMBKdAN5gA9G5zHYgJ1/Qb7SB2jN8OL3I
H2ZWgW+enkCwCr0UGBRfla+nMuAaLubiLbcCExyKMB4Qy21cDUxoF5JiLm7GJEefa73MZkHrPjng
Uu7N1A8P+vAjLxs+MwyWzx27llfaKQfNn4esmBlIqulHm3X5RGePpmZO1yGeg8krOEeYHW0ym8qu
058Rn+IQHl4OtEfB00MJVDGbqXriDpB5PVG+CfUbFMss11aDMX9DQsZhpKQPFMu8m5i72lv4gxRw
RWeTPb674YEVYxUoMqqCUy0t36u2ql7LTp+vfat0vzez9hR67fju5kPxiimbcBWHGXXCfV8/qioJ
fxiRwWScGIvruWe5nFc+WGPslrE7XmcQXjfLVCXeCHeqgdXko0PDWZxeXTOfHqnUmbeV6ta4nQ+O
MwJgo23KH4oe5J1UuxF3642NKmGixMzfpxb3vznl7s22RHWAZ9U9mYrtRNzS3SpHZe6DuRJERohz
HK0udNaJIhhBZC0ODjOdSMdhzqIlSGd5ANSs2jm7em4UfqOp7NkkAfBEmxInqV6AKIWkLL7H1Ch8
x4E5HaqR5s4ls3AeZwTyrmCwL9mY+eMUzOc5FP1Llqqq9hcE73kMmvqE53L47TXejFdPdcT12kxG
D4Mssk1Ve0WyLkavLlZCOMOFcbZZWpuXFN6nggyxzNqFcc7C08A6/pYkwKoW5FBNZK42w1vhYjLb
k9eN7xyyzBeDhNyjN1v8aYR2myeBjr/t60iehJEwJER9Ge0ZhZF9FasVoxvq/ajEcAdfAhYb0tqr
VoTN0dRz79fYjE6ztYnWcwwxiQFtsPh4d4SfefRx55TadzKX9i2SMRMTjUtasfLaOX2XVWl6iBbs
CkN9ztee1Qm/zkXxlZ9jyhKwjW7OlLSXVqjo6LCw9TaiHOtzFBRyrdkqzNdcrrSUmDSiwhjF5qnV
/LooQ3mpB2z8S7VudU0KBzmBczWf8u9TIRIJ7iwkr87bM5HRZsU7xDr/KQsRdhADvEEl9r0tvUnP
zgUqWEEcDB/NzBqDQphgAGBHE+lgqmNEqcG+Hu2bcBOOrJJkm2kynAErI1BFynrYtESRX4PAU9hp
A05PTi+91k8royS+21pPfW8h1auYgtdOEo6JODReJeP1ubNYlUuQc6uWZDr1r7CzvWBIN3BtuRT5
vNyDlt7fVczu/Nv0Oa4iVOjJzYnZcntrWTHMP8kZWgkjrkOj69UQtbYf++ZZcoR+1FJ3wW4vE7LJ
qDyEhX0pl+k5X+bobJmoqz5Xj6gUxqFf5m1ibeHBVW32OGJUvGd/zuVYv0wv2zgVP0iT8R2sXrwS
9B7nCZ+PZcLXGfWH5Ajoi1cytZpgGmqAhyxgL/qAhVCQJIhYoFFXBLFbXmZRExZdIaJjEsg6WoNY
VAdn0R9ihAhvUSRwgXkbsHXaJZkFEcLlbq2QMIpFywgWVSNVH007nAhWZn7Q6bjjDQQQ4aX6lkzt
N7LWDNzIJK6j0EsQTlicUt8QYxJfNBUonM+MfQ/2mCS3DtmFrdu0MtTJWfSYXC+fhtjMV/nkdP64
CDeQOAd8v4ua08Pe3DsRGyC1iD39H7oPClAdi/bYmO2pW8QhRbXUzlgEI9GqtIaT5jAueml0bEJH
QhYaq/k1mtr24k2j3Npsswwuo5O9yFJ6SJZZ/5SqYCXvNKvQdpKTrt+pcr6qT3WrLcWwchfJq1bK
u5tzk0brMO6yx3QRx2yv+XBKupvTOBSnOffqjdaObu7juKV2ZigwxaxcLr+vDnuSNdg3CtUWOW5e
hDl8teoK1xoA/CCabzMV2r5mSdQ9L360Gq3mI4HM16B6oaQg/TV5lj8NWRA8WoswKBeJ0Cp1taaL
8eQxe6zTRUjMpuBHtEiLxiIyGovcGC/Co71IkJDNcr8z7WO7yJNTz6WTaPqLtUiXQPQ5myZUF3s2
36mROu8jo8Xd1TzHh0Cstnh8vW0/OtnvJb97ncdNu4ilYyfRTZtFQuUeo52TLkZXraN8KTAmplUv
squ5CLDWIsV6Uxu9y0991sOd7jtpf+cizK5eqWc3SJEWiU+k3XgReYXQlw4huV7kzkO+SMEZPVRr
rV/k4VG8WUPD+Vho6VO+iMjWIid3pay37afGzO1w0ZsH3faFBEauPvVoa2GhLhK1hrR7tNpRYYqJ
p4Pd8Yic0tk+aBldC3+AV/69TfpPtkmG4Aj7r87Jl7Lo/oZK+/Nr/jwnQ96BerYwa/gI4yVeWin+
PCgLYcNKW3BnhMZIoxicyP86KHtfdA7Dus7Z1bLk5wrqz4OylF+opOMUzYqSyjKGpv/WQdlkY/WP
B+XFuQuojX/osuHw93ewTDWXqQHlOXpwqsoTkPtyjV1tZFi+Vdup2jtlahbbPg0jCgJis7qEwIb9
DLHsow1czLIOLAXAoPDVCIbPNTG8snXs97kxMMbhVuPznlfqXNZpk73EM42uZTvrH4kZTh7V4SnG
Cd0SjlrnGgv8HQTm8pvT8WE4tLU3DMfJjJsRwysb9KhLSagrA1d9quz0UuHdRhEMoLkp7azzwYqJ
E4PGEEkx4z9SzdvQG83GMCKi5wMqu68SF+SypfcWGkUot6xkI2NDrsKKfGlH8YVV2Hjos94BNE5K
YyhzKloxW06PQ63tDCJvpEU97IiTuYs0zud+Hi7cHaXm5GWy2so3e7Na92o6Rx7i254bRCMAUaYk
x9Z9mZGPXrENQysWDM4ro8wa4nlagB91xU+edxlFQtxiI7ZYL8ztrSXzbZ9G4VjvvCPqRBwqCZqv
s13Nh67BhSVPThNO6SbhmAhcwJ6qXePi/dgYNJBeykRmscz2Tqa4JRVbe0HxC/zM1BaYe3b1EYlk
LIsVlQcnbpYFp1LUCsE+azNGaZ9EA/DPhqTHQeSp8IZTBuQ8ZsiZBL3SqA2uhlS4rgx4DAPotnvb
QiHNak+bPrzCqZLfDBotvnKdfN2Vwl0rF08OgfGtze0W1Cy9Xc53lGRscnXuDWeIrMQ8ir7ijYJg
Hvkq65NDLBl9Nk2WPgpRsvJZEJcQIscHyliGlR7HCZfllJJCrVIQ7IYQR45o5YaSGTJVoGV2BHsf
RFzhd7B7CRcayC825IYIKwEndA23c6QvTd5t30jcYK8XOnmWzFTWIZ/0ZkuCv/1RGlX2bnQ1JQle
2toWRgFmp84luLcKu6TBRkI1/bHFNrySZpjBmo4TQeK4f4sSCSV3xt5203gHrVVJIclb2Ej9hEaD
cXyCYzeYkE4d/rgLw1dFdFJMj0XZiR3BMjd5AAHK8rN2x36VGjphHRHWYKbZyK5dSPiHYdSta9zh
vV1NXSbPNir7sQhmHTMCD1yqQX/wPeLN1HOcsll4tSOKYda9tM9M7e33aEqDt6ih/Q96/7CrAN1v
0pqhqRdO9Q0v5dUqHOtxubIfAtFyamFdu7FrcZlZGaP8VJ3vmpW1dePKaHgHKv13CS7lobTS8HtI
UcWpqeV4Loc027fLNpk1aLhLkiHdBTHshaCu2g9jpO+qsjlShxLjClAs4+ymzvNs6ASIktp3tABM
xjxY5yrmfJvgaHqx6nKMVkk6jWeKZI3XnG4ZGm3UXIaYT3TOEYbsNwID4W/NcSNOE7wb23ROukPf
Ze/g+DwfAGTrLo/o2sMmZsunyhzZWRvOUL7Lz/x1IkMdLnrDQiIHR194bctrVNohc2FGgy6hIbsf
wBPqdkkLSp2z7EtQJodkQogM3f1k2QE7+4LkcI8XcNtZIRgDp+9YO3tR/7WLmsU/NKRfmfNoYUnK
u2uoszdiybbSwCOrFFUusaXaObq02HgrT2bux2QX0c3L3HjPrqf4cGLdW2e6MqC+5TodMKqUC1Vc
kJBM7oSp3IMyh4kWQ2U9Ca2sKKQelbH3ejPwsRF9c/VEsDm1QuDhTh1fkSq5s/e6+VZm4bjKo14D
wCaIypFPtF4t6Blrk+zeneRT7EunGV/SiAZFy0zKi5FVCJKDM72zjB/Yt5jd7xBjv59aNcVHsJyI
sxvmd+xdaC0i9h6GyZ1vqsAjJrKwuxlNU51Y2uhPqIxz6rd1kxLIhIy0acta/+FWfbOW+B+R7Ck9
8dUYmX6U9NpKii78zVZD3xcD+AfT6LBVzVxa2M3YhkadGmwQwNG4Lki0HtwRYddxB/ti1HNIyl8j
7BEK41tYe9XJHa3oWHpNdasFNu6u1gfeWS9Sv2COdk/WENZA/qk2hnOsGJ4i0eZ+MNX0mbM+PswN
QDRfGjV7nNjciAn5w7SM8jIlVeJjMGzOc1GOjxnJXbx3HkOtwabHUXEUHBiP0kuk0y+PszKBgz0Y
X5M2qy5O5aonnfF5Yn0XeXfpTQSn3W46lFMQy1VJtQuG51h/ILubvuReWb+wPWxuBb7G5yoN4lOP
XLSKRnf+Rl2GItxWsqVoBrUJVFevwKC20ZrtjV5CqTf07gBsnEBh6PTfAIJiHo7pylxrsUWZgiXh
DOmRfqtbJzQ3DomlYzFqsvPzFPAYPpUc/E9DVYhbSpP3sRu/y8lhIBwie6emHGpMgmp8XOzn7wav
zyoqINZDUn9kBaJ7L2q22r0uZx70LoEn8E1hG29xItpnJ66qr3RCgSrQrMZOVyEEUrl2x+nMoNls
20oySf9bRP6vicj0Mf+rwzFAu39O18nPL/jzZOzpX4TlOGIJ1v2DfOzZX8CD2ALcIZRrA7jwf5yK
zcViBSeCJJ63qMfE+/46FZO0A1mDoZ2zsnSWr/o//+ufmI7t3/7//wC4divZebf/+3/CAP/bqdjj
OCxNG2nb0zFbfZbG/oPFSuVdx90ipi6izqeTlrQ0u6RGep9MK/3Ii2EGP7ssN2HQs+hMP3een9vP
z0Vo4LTajeUQ61F2YsNNml3wnM7Mvqd62aRGXZyEh/Jz1RkUiCM+LHb2riLAdUE/8rOyuvGxJ+QF
Hgf8CaC7xM0+hmWDO9S9+wwDLGGz/Lni7T7XvcWy+WWReYiWXfCwbIWTaFkQ25/L4mLZG5N8yX4V
rJJD2PbXxJsG+ghqeWcbzsq5h2P3u1v20KE2XNKsRyXBoZG8zsu+Wgbh8DKFPM4MSAi/ST2x1Kas
g/hWMzm3yiYotp6U2TIGh9NldhoBhI+byW8n17THskiwxzoDVJaB/PTB/lyoh6yq8a+VpjwbUZLS
/c5hmWUuGDDgH2GxzyAXb4hJRK+C0/rkm25OBnkxxa1wgmVPSlA+hJzG8rsvw308ZuEOa7p7BOML
AaCcKnM95yCW8yik3YOaxgz4pGJJhvXF6DFfpEiA60KW3ocS+lRhOWscVtPZgHvHazrfCNL62Adp
sklaMBIc10tc6PXknRpKuz5tdwU218q90ldC0Rw1Lf19cPJ6H6qo3FOu0SLRB25HfjrPSl9ybH+q
s4Ur47jc2cClPJZeRmJFq4rsQXAU/r/snVlX3Ei6tX+Raik0hEK3OWeSkCRgDNxoGWxrHkPzrz+P
cNc5VdVfT99137i7VxsnJMqId9j72SbX0ZxcYgnpYc2qr3/JOs5YatZWoUwrPRZs81LaBKHnM5OV
9BUhGu9tBj79UkTL1nCM2Wbbsqo3DvVLSXms21Ob5Ha0ktEY3qu2+kmA1dQdzHauY8AadvmTujtz
Vvgos4ETfW4/ioZL5xBQ2j6TA5Ice7uot7M/JUvClOy/0X8xcR8a9qasane+YTce83hAbqL02UqM
5CFf5laHyTP0smDsr7D+YzTuYkY9tfdEHz8Mkxfd55Y/iew7v10LGh0xXzHv7egUkQGOhVuzxP0n
aRnuQjqgTS5KUAVO278O7iAZTi7Xs+I1MDtsSP19dPQYbofCFu665eItDkEhFi8OS2zkYnINUdI7
oe5IdyQWQAhLgHJPOLsrapKVhz8b3hPXmDarfF23ItglETAvw2stXBI+2uDQziEHiRur9cVtaQpc
d6XzQLN/yKi/z3PlBOvJbJC9mMV0QLHH+96RLJKvegeUUqEankCnqM07A6Gg3GjdASlqAn8Xo30H
Wdnk2xhdJNlh/nDuSKbZDHWe7msXTdCKyry+kbruTrSj+cMkCgh1cSndPaCu9sHw9XWO+GCmZfIT
XfYXYXAMZCr9riAebhJJoFEJ9f/J6KzsLhtGb60L1rjx6IpH0no4tVTO8NJHEMLdjw4rSC0K6yFU
a5Qy7arv0nu6lGffabI1lLIe2CWdZBs+SIpQ3HAiWQfYTNZJbPaQ4PB5HJpZ5usxlcu7XQ5PuCei
jYng7OiVzry1MtnvlZVYD5LYpQ3HU7plou4eyenLt9L1GcCGju5uXYa423pMxvOUo1e0M8d58XJw
zRHTBdSUEYuDrvWeWEB2N9Ugs5FDSnOmMMNDDhO7gfFhEvrABjAN54tJy4QuKkzu556zMQ2Z3paz
4xw6GrQzBBl/3IY6HCGnzt26Lcx8TSoYxIQ4re/yDs+l1+TLftz6ZkoG/l2IuH4MoIK6Pgj4XC/G
PJs35TqwXdoGM5o/mEMZ77ZlJ3xQmVD6HzEZmbzndo8AKx7bcR2xMznHSMwuiVbD99508f0U6cyU
3jK3pqoWAqbX7Rqt8hdG9eo+akMkKSG//pcEDp3ldsady7DkIvouRgsUmk+Wb2U/9eS0r54InYWN
WlzrmnTKCQHhLqMwuu3nVh1R/GnchKz9tkyMMg7dKO4eY8cuTyrS9jdb80jbIPHOiJyKWyUqjTDe
FRetXWIiW5Z9cFanx1DkUq1yA0RX2/uMrdlknLWb0VdHbrLuE52CJlEcmVl4ET7BMDHu3HvAkZ6i
94IWFXLmL9Hz7BEBkswnQLbRLmefehdbWfAlKhBwrcjA0W/MRmP8m0Yfn60+1QeMVTWOCTG+522X
rme7mp9sZhPrKki8Br9G3IYrr9Zf6nCwzjOqhTOqEiwxmTQTnrc6enBlJx6tsLfwaycV7vWaHQKO
oOhrRYeKI06O95Eu2ShzMNUHbvTxG6yt7AkTtqdp7QTjk8FO16blzLiju5ZQmPbadlhpWF7Zom1f
zFouk9+J+X5qvkxY7YtDOXpN/NVhUI6FtC1lx02UmnT+cxn1ZNbYXb7thKw3S/uGJ9gc5++qpQ0J
0okdURNzBEe2w/i/aYZgFUZTtx/M/GkYR7J904Fw1JCdJ7/KbEPWSHa1lzUrTf2pC41qUxPp8d/6
+Fcwxr8aHjuWz7T3H1sRLmn2jYXkn2pk69cX/V4jO785Nkte17LFUpL6VLy/T49N4jRMKT3Xs37h
Kf63Tra95f8hLXxJ5vgDjcL+TQrXdRVzDsLqcS/8JzWy6/5lckySMt4DSN9U8bgbxV9jCpqewMBR
sjp3cPxuCELcAYNqd3beqisqtagEjxey/G0pNLAZN7IzvkStm3zPPGkx9hsN0I8QHnPIMnujo3h4
Yu6S3YCEi1m8QYx965vYe3XRTZ8iEWY37ZBYQMzSZlMz78tP1hikO5n6dOJ9UpyTqjbK1wI80m0/
QZne55PYA77tuaQiq9rl/dD4r32MgPfAvBo3X1tP8qUfcMzfT9g9oLDE0RnJQutsbdlzg/ncCPG3
vjWil64heuqATjcNdxUzM8m6FiwUSu8sx2bbkZoDkSMfQJcPd1nEUN/bqTqbqztWRfy4rPMaGoZi
QlR4AI9kNyNXZb3Q2AvXcRkfMjjAdMKMbql0FAKxZfec8X5yLRCOMOAgdX2WZV3fewKiJ6LXDyAY
epi3KZKrARcfw9WZXMOkDMgxwqdoLHVjgcC4ALHHBUwyHrb4SM21IzZuUnE0pZItMEDVsLIikNAq
6co5+T4H07Sc520OCnrThyWDBI+iOtxbKQnrdx5BkkdzYIqAiT7AOg+8CPcfCgkdFcfIMPp9iDH1
McXsGyPHNEkkFsVwFThMd9Kvpm8MhtMtQ19AuulEJnCp6x1RremZmZa9R56dH0siJvdITWtC9wqI
nmgRu6Pqx7XXRekuz4uSpXEUXlwLcWAfZeNGOmHKpMK1Vwn+9oOe/eDaLF7EoDBYD0NRU8s1URGI
Jr+kZY4vMqz1/RD13pUZVf8a5QqXjC/IuSY47srzUO6QacfPmR4DgHDk7qURcPP10AGwCjwkOYOI
vTsfVthzVI32YYykcTHGYGwxtxrYL7zGPgcyyPYGxK15I5hpT89VrVwUm5n8UktRPDIxTwEiBhFN
jpvU9rhmvE3aXznN87FoLEkObqs5+aGBHgeAovsBGf6zjaTixp8ZCK5E5Q5Pjs8+eaXABCYLniz7
KQZHAmHx0NuQ9VYU29RCck7B7N438ewdoTM9JbW30UmHARKLs3cW06LdheyVLTRtdEpdGFo3YgQ7
7TgUv22CCZ18NN1co0wWz40ei30feNX7YEVfBfLOdZspdeI3jXi3sp01+GV1O0/ZeA1wmpwKZ2ye
QmHPLxS2MMn8YbQ+krIxb4y58NDI1rZ3Qlfu75yk+rGQkg7CNesto2m8u/i24bKp7oXKNPs6YWr+
ag9tvKyrVPq1NgpwBCmfMGm0aPA95ky+N7S7GN7iUFL7k8qT7RmBT5fCL9zTMGr4K2RtsuXha42L
SJZKAqlMtGJ1Ft8XQTKeRmQ+zbqEwcVTvKSjuWokCK419MbBVcC+vqsQ4FCO8L60DEyzaB0aJut0
PZxK0y82jFmtZ8cz7EtrNF/iuXlMKsP7Prqs3+gflzrRHZiTrK1qTp68JnFucnMKgFGiWpF4gDdA
S46+o73baWhqPhqdfpyZOaPpMssP2Zno9mF839t4Od/roYRiIUgwpk8eKtYLofMlJC1sLevMQjmf
1xOkaT+8dSzRvbauwfQzCxeHOkxywvGoWMbmBI09/Kap/35kOIfXuq/PWKmHrSuHcQP4j4FttKTQ
QgBVdO3DdLbQP2ycVA6I9lvL4BPnROadgG22a0qkreBQVHnF1oECt4LCuc26Udz1mgwzvGS0C4vE
lEB1K2rHB/L6gGmk4WATOByo93TIMXN3cUcInmIJtQ1gZT44dNesEwr3W+c25Q0R9Y1cQYblnGNa
Pd6H2OQrYGeRBhkEM9nzhXiahKHvQExj2A475N/CduEu6jg6kh/fEx89wQI2hFXeAYJJeUTdct2a
40fNnfcgBjkdQyPQa/5RmoEk0EcXgu++rZ3xbLRWDJyjUh+E1bs/S8P5Hle1BUKu1wym63xaQYrd
1g37qjhnpkuDrm59O03PzF1lskrmj8i08J+bGTHg4/ilNJvHsZ7NtRINouQl0hdZcIT9WbgIdmf/
in+l3BpQUe21owd9CI3oLkv7EE5RHGyaohFfCS1x9knoAvisvQ/wROqhhlu7jkheewo9wQkSNah0
kzTfNk3gZrcu4chrVxc9S3AzPBgDPJuVzGW7d9jAXXly800BdP+exMfmO3pDg/BERHaUPY56DpFR
nvgOp43FsmNdupWLJSV18/s8MNxdZk3lUYCeWJvaHJH5mfHZQPzCvKoo9203dlgYx/aVwX+0yVSJ
i9hL31ot3pO6oqLnejz3Qx7S2eohundUTW+vS7RNeWStJ3vUP4WNcgrjT/eYsKHY9s6A3z5U6c5R
0BvtBi7S4rC/Az3Z7gffpqTWbLX6MLHFNpl9ZsgO4RFro4mMI8bnJiYy1S0Gkgac7K1mSrULB7rq
HOUzoAhGNBx7b5hpfjRprI+2wXVvAmza1C7/DWq+T7CBKw94jc0jvFDCKGNh7aw2FkwMjOTDp3Xj
7IyMfYumBydckF2TFhu2pZMYPklSHzsKkm1HnsoBBq/eeSOVl4FjaU+H3t8gCSRkIBsZ+7TCMDbm
ogoaq7Lf2p4uPlp3ANXgoPTuQtwAUyQPaNpqQD+3s4O9uXByFJCVb+3IvfyozeradYrSIS6SNZvo
PUe0wdbceBGxw6oP0P1CUaLCyNgvpWZ551XN1TP13tf1wk5isc/Mf0NAM0qcFlpkyZCzYEG/qpm6
rmQMmZctNDzJLNyB4b61GRU++Hoc9pns/IMzJeEGcziqteJ+auJo1wJzhBFlsGfIpisIArFJYxBm
uq3KTTvTFzu4rXH+d2Jf9PbMIezZuOVGGiff8J6gOMeHOQnAF7viRx1IYwtIk7lAjn/CiiuXiyyN
uA/s7jpYgtY8n+qtZ/D4ldpgkNMXV2mwuSNgFEG+24k1s7/uOOaNf8ByZIBondUpb6drFrtvTuB9
+e+u4d/aNSCdpv/4x73UzbdCf9N/MnX/+pL/66Rc5TP2MRXASJ/f3R86Kes303UsVgeOgqy3SHR+
1+Fgvf5doI6Jm8tJqE81j/gPdTeo3f9uwwDw3lO2INxeUb/9JSgJxKrKknCUN6hnlFjTsAmYa+xg
KfM7omYo+r1fLUCa22VwVxYT48zGNQ0kinNLh/+Y/eoe9K9ewpjHhrpHBUwH1p3duyyVP9uP9Fcv
kjcYD4e79lefMlkek1bEI5IOpgU9LM+9U+sPblvw97GH88syvLUTkf6QkTOGg5gkGoIspkdDzTMn
FgkiECB8UeALYbbE+YBdA2BgMYrMXSfaXBapDdfnIatVV98nSFwemzrwXwH42sgDGWAKBhZ9Ut3Q
60Uo1yf/xUACU/ISk5y3o59Z8b7yPJPA96nIt/B01CWtC/lae96wMfxyeIt7h+kd4rld2QEajZuI
FNKEOHXmpHZkkDpUGjBQ5jw7Jl0WvUnt1i+WttGlizL2P0pffWTjdKfMBulNn8JH5I/gtu+kfYnd
2DyQdSW2bWL76xEBNH/H9utrBw92WJvTZMIFB6O0YqHh5yzIS8ZLTiCn1SDcnrirOb/vcGo9jyRB
Hq1mAsw9e5xd2prIRUgW6XvMEgC3jhEfoiyJv/M8uNckRQy17UvLuEQ5WQGoBpqDLsHKsngqnqLZ
Y52huvKecaW37kfA02tHtdat4/bWV6PMNCSW2rIvpbOAv2Hi4njCHsyVM99krYvXKe4WOYRVdFtj
mSwNRoBCYbDnQ+YkY4nXv57fjCkHZB5nxr6GHnd0Imv+QBfvHSMtqkfuvOCuM+ryXBKtm+9hx0+X
sZtlL2Bm9U5rsYH9/T8RGJOkc2u4VkUeVWzipaLG6X2naE4J5PChOCEiHrJy47VBnfg77PfcG0LR
1/a/ulzzs+X974n6752oQCr+6YnKkKv7SKc/n6mfX/S3M1WJ34BX0iuSZfhr0vS32ZTyf3NZ7HLM
AqdQqIP/b4dr+78JRlwCeaMtpcUQ6Y8nLAtiH7KFgKFhLl/1l53tP9vhCkZjfxQ2OsoyWSITEmrb
PlfBX0MebWlHjZqD8ETqBjA32xbedSC4mWe8aPdxze6sN98TytpjVTvOgC1Z+dCcoM5DQOj3di3q
PSJ2UEB/eBvvf6Wg/XG7zPTh7741fjhuIuSdliPMv5qTRg0SObWUPHrQPssLswPzomboOkiaAzdF
FQlJUDiGs40bco5CbBNGRRZJzvIp+K6KQlw1uNm62VaTl3tfqR5Ju4jqoeXA1uI1R9onG6geFco3
0D/korsJ0incB0obG0e2hjrA15o3jpkWcDXo1R18q6Xjpc2XaOpDxtAGUVSUSVmNA19n08Yhaikn
16nwkR11YvEZESjS+E+c7hHsOH9Q9j2o/e6LX1bZiiY1RziYWRmeqyGp3/MpNwFY2aCAmBOhd2G0
Qs2sUiTnuz5AonlqwRamO0ibWYbTxnauAIU2jKwHqsbgGdSnsWdq0ZzqMBH7rrP1R2xGzcXPIZvQ
I9+IsDxVpdRPXhGP98KHq+Xprr2hT0RHavTGJvZmTlz6L3lXO/Z0LsJoZ8TkduOBEeUD6USvpp3o
lRHrstzMaRa9oI6tvBWC0eHWwNxyxa4KK8GLJr0ldWg8h978aHZhdmkmJl3jjOQR/okU4Y64YOe9
0Tlc7Yruc0TpO3Mzm7F8MFVaPfTwwkkbV/m92zPD6dkAivSWFZG2vyQhjs9RGPFlnustS0OSFvxs
eJpwp6yKCLPkKClXsywvdpXXksslGLCuNevgLVMUcRjtgNA15nIre2Z4MppkybDTHdbEgcor73p9
o2TakFmXmSemMf7JF1IxZzWzcBMUZvZCf66fSo8lYr2IT9dpZ7C61vEMq8Qaz3Zvet9DL5I7DLr1
FpMX4lsLgWM29Uhu47KV6DN7ZzfXw4jXOK2ibymP/cq2mnHd8qStZk79B9Prhzufu+HGHXS3zZzY
xwODerVlHETLjlBqLlr7IUK0ho1tJgaBVoBHGm5fsBtY90xrxpnyxeUfWRtjxl2q/G7r+oP4ZoVJ
tM6TafphAYu8reElbNQ4NgfQDbj+WrbBr9zEMzwSXBtHq5dJsykHe4rWc8usds8NjKXLc7VWK6vO
PQsTFx3zigzraZOFGYEXOAqMJ3fU+HIcBMFHf2zEjV+54CNG3sdj72E4XuUii84h+0bCNVAj2U4X
zGunX3QFfbTLGD8nDGkD5wPP8CDh3g5IfOmcz37m+7x9c53eulgYd3bpB2tLxcunK1I13l7qjX7P
/tLOsG6BDfbIf3f3XlrKY9o2X/xomN+9fh6ROWvn6MMuXSEuQK9RIfy74yQcXuG3qWZVKdCWq5yo
mKWvalJMv0MxTPQ+jfdGlLbfbVwAFAniCaH6O2xxznEUbM5WOcofzMJ9G+XnqWRRTihz3x/LUJbk
oXKI5BAAVQYWh5AGgGChdcHxNlxlQwcOtjPqR8QmOrs4fDD2g6UiROjA8RgbUWj0m4r98Z3kOLjJ
Iz+DnRpk+TOFUA1GzG7L7Qhs8TZYzGAGjEISa2wsYvFiFvMoobKN6FCBmYuZTPKM+ttmsZj1s9vc
MrSMEFsP6ZdqsaKpxZRGVDYskmpgA/rpWXN1mn4kYcsyI/50tbGrkPc6njLjBS4SvrexxgJnfbrh
vE9nXFg1stk5i2Gume36NOVieA1VhE1yMdbBhq0PrKE3pO0YDTMoDHjmpxevXWx5kQ8B2hv65tG1
mcavAiGjq3At62vZ5/GDh0xOHHSjw3vHcSqITFObZqhUI/1WTmaRrxygEy5kb4BzwWIcjGq/hogn
xv62VXmPi1UgZaSZV3hMUraaTKwXG6LbAwzBLNf2Pznf/QffiIYdAVX6TRo+LxH65nwG6GHvkomw
5iZFJF4P2B85G8ZjslgigVYI/uCh45znQ55iBkJ4Wi52qAUr7H/6KkmDY9T86bb0JmtxXmo2Sbid
2E327JDJYZHy89d2MFTELLRheIjtdG31wtuSxfKR2KxCBkUWXFqP9jN2uuqY0Czc+3ZEpAuuUAtf
IQ+im9oXBrjnJODon93sHE4qwDJaHn2Ptl+6BnBQkRN4ZRbVtiJL625yS2/v0DjwBfNoXQo+6ExN
F+equ3hYLRhBmzyasK81/BEr03hLFudrY9njjePW5HPpKsIZ6/r9R7+4ZVNI8ZsGQMd+qUves8VV
y1PqMrH7NNs6n8bbafHg6rLHRM912tzYavHxunaEYVfo2XPQhRqgpPD3+fZuYlVSbmCKmM8yadti
Wy+OYOfTHDx9GoVDZzENJ58G4vbTTKyI9qGXVovT79Nu3C3O43jxINMU8+uKvhlO0l8M00kfJlM+
su5x0WcvJmYbGvpngJV9qz9tzjiNrEtAuAaW26h8mxY/dLs4o7EK8/sCsIxh2rCT4s2Gk8O/iZ/a
WpzViJaw7XmL31rVWpw1xxmfosWPHX5as6m7sGlnqmXB7nlW+g2x4Ks2BPTiSbBTgOldndg8GR6C
JWUgW8LmHK1RtAJCNco6fxgWBFi5wMCcBQs2fhLCFtgFe78FHNZp/RD6A5e1q9zbiNRT/Nx8xM4x
6kR3g9cLh9fgxCzP3NzBiLmAm4MFVsaAun5Xfl2xY58N/4TLa1gKTBerCfglfzt9ks+aBYKmPnlo
/oJGY3gFJa2KM/hSozEDN/eQvZ9rMTMZHT75as0na43ypPlqIacHn2UvNDbAEOCOPhltJs9AsPUX
dFufNNwEsBSK+pDWvJ/osYMo4Gp1qL/KzFaP44KCKz+pcM4CiFNNykEb+RgLVCmz5LYhzn5kpOzl
uGbV+Ixpp37A1eu91VBG96XEZrtixAZMRQQLWcOri32tG8SGRpiTuxWJmSujJviWNKZK3FsYg/KT
qpBwQ+SufvqF6cTrzCTlqlJJZi4hesZK2x384xELst3eSDVZiOr+29b9W22drxZe4D8elN1+i4sf
f+rpfn3F33o6yZjLRqQtQWrDOfyj4sATgB3wqdGfCQ8V7h+4DhATXcWSx2NuqzCmMUH7XZiLSgGV
r0sWtPBNOj/vP2nqeIk/93QLuhlfHH3i0tTJpef7oyzXB0XRTsYMWBjZPbPbW4Qxf3g3/l/d2d+9
BDJYRBKEpvEt04r++SWCoVsi0fwZG4UNm0atjKlYKclb+r/v+f/Hqyw/6B9+EJR+4+hGvIpXvGnj
rRx/tO6/ajP/xQ+yDCD/8BJeXDp81niJbmYof53iTT2///OfQtCz//VVFKWewwls8WTgCfvL26Uz
A9ZDXzcH1yiaj9KT8Adjc7C23sBLuwGwC4ZmAdqtjmAqbXa7UdvjFlWhQOzfD/u4appnK5ptsY5n
nWya1ruCSutdFow4eXxQ2mTiNebGbsceCF/A1gZEX7TyoPc+TakaOUa95EbLnlDpsnrD0A0mQGkw
F6I/dKAGqdgj6HT0N5sU88xtVlUYCOuuZAXBxlA2uMsiM/NuTJpwUtFRgLLhnaJbszYkqUUZDYZJ
HHBkuLjKQ6hocARgqdEJdufOz+cvYGyyTVSxeUq8+kNauXciTNrewrfsN4SbMBqz9NlJrfbLWEzO
dWBIi+TFy7al3SSEey38/k44O50qroWxEreKXMst7qtxNVpj/2B7Lf9IqtqzNycsnFmATZR9WtwG
EE4OZUKMYlh20TVI+uHDb/Hw97PdkXAYjKhOehpmxAc/hkIGLxFmmWSTE5H9RQ6Mp7HUix9NMxoZ
6z6n/Wmwxozg+mXts2/FKtqNsnWuPf3e2lveYNdB9Mo+G8o+2ROI4lxJtRy00MVI96REplQIUJSh
ptY44eE8eFzMiXHHFvpHi19xNUxt9z2Zxy/ObP3wUai/jhaySqcz4hc8nsnRnBAMr5qoZo8zOD+W
HDgfg0o9H5KaBjgh0h7+cgAssTP59/KR7yMZvfSU+65+jg2AW9lYezc5swlyqIZga7sNMwMuaqSY
VnIMC7vfYORpdjQb5p4ub2YDL2W49iGVbxV8K+LnMhWeXKKqD8w1eAFrluu6TtgW5io9JG7SP6bl
3D22yArXJIjhwEkx3V+zkLLHzIL0BEkW/6tRdtse/sRF+bydq3rJP8mbytpg8fXuWuyUyTGxZL4j
eIah6AgsIFh3TSAe6BJDIulj8zEpsMqy4o/dC9EqyT7C17gXThO8B+jhEc1bRnBnDT7gvjTyvG5p
AUDtEW97maKG+J1wkmtcBs4JCFp9rg0SwgQWvyNiHHkfGLaxp2K17z2Y7+fBcZ+DvJ6vxGawIx7d
3jwQRS+tY9201PHdiC4UvVPw3oJOYLwxlC2Mtc7Yl1OkfjpJqn4CmGzXGqzATYPT4z3yTbENu9oB
ZQJkD95A64OM9Zf3I0CHuxHz+D0joTxBZzBm2yiszIPQYjoAzbfOgLOcJxLzZixJCnEjDH6xV17R
7F365RdlBT0dqhtdzbw2WbGiKF4WyITZeXFPPDHZvh8iRQRfs+q7g8U3fGtg398WXehf6GHtJ6Lv
SFKnzze2cHXdm8Eio4UV8ryjl1P3ILiKb1PkDldMXOP9mETt3ahreRYjIXLI0t2bFDL2XtQuQRNT
Kx8ruiuWktMML4R82rVrWrxAje8gAs4J1KwhHadYwRZJCSCQ0t0gHSsZhQ3mTwd/bb6KsjKC+Ngn
39HA6YPoOYRSI9d7Hg13MwI/2lVTpfdtSVjBRlexhkwb0SOYTo1LV9LKYe6NnmYrp4wOycVYEiYj
CYmaBY9F5OuJ7zZ8skQ5n1Bh1diziLbN3CCu14ksTDANeeIfFRXDjlJabsCg+UdX+yQDEq2D+nQZ
yUVpzPJd2jwTZOMS7uib7RaURnP8laUY1WraUZkaWy/oAmZDZuavgQPyPozlDFqDyvO+yJr6HZFt
yzHWp1cA6sQ8Jzi2W06BN9CD+AR7zztAU+h/sBGadxb5BTefSYFDST7SCsAjkY7E/rwzuUEGlaEr
/Kn9LnueWClfmEkT87gEC1qFdHGEOGRpjpjX6Qm9JfsxGS9QB9ttr1LianiGPwlEyFlEiNX48yVJ
vCdPVGoS6Tq4hHplZ0ucbNrqrx7xPhsS3/irTmMb25gRy+1niKWlQ+uBLOTgNXGi8rmP83zf+l2x
J18k2MazMBn7LsrymvBec1wi7sruG4Py9qg8qfCwdYm7UUFqHugxUw7Ppr/ziVqGvBahDG+EH9/K
lNZeGC0sRDLix0NJorWFEkzYR3pSlM2m6vMTHhYS8LxSEuLFRn8+tEXFN2yOcj74+OceBWOsl1b3
8xVLH5F5FXKptVupYu8Nklyiuep4WWTEwWmcFZR4BGJrmgLjCUDoMIBK5FevbPaDJR53fPR29P0z
BzFFcPeYN9K9CfCGEM2n9YaRHH1uHRhqTzXaHPHOps+Dz/yvKGr56NfLeh6uDsnf5GmGn6mpy2WH
v5oJbUKC6CBxStqi99elr2lGAkTZNujXb6SqwMSteMBpNNPTzBO99kwHSb5jFj/INOiOljb1k04J
xeFBCu9lZISXNul8mLAwAKWjyX9sqmKvMMG8tBSkLdIjKwB8TXjTr7xDKzDG+7ZNZ3wtZv+jLwLj
S75QM8kvwD2rDPm331PajsHPyeSbHR172JlOJe5IATWeQlTb9wxIyNPOLBZx7hi/Fp1WV7/swe0y
df5qd5PztW8M52viVtMdN5XcRXVkbKY4NjYkapKcC875dg6N5gF+YbG1GnalYMHGu893vSXMaFNq
pS7WQsBBX8PFp5Mb1FICHDGLwwKm4rrkQdyhRzNvvDoqtoWPLzqfWntbwWgiJNWEIs0IcDp11pRd
AuCH8ABoH9efz/KsxHz1DUdRVyhiEWCS3KE5CbaEd8NjwKwDpsUt0otZJ/kRMKp88QPGlm1gOi6k
Gi5DumN+/XM936aa+A7B9Ib5o2/nrFlJsnRnsYRxxu/IJ8c7DoXpaFVBcfGaeUY96sI/QWg4PQNy
doF8zxiiZsT2O0+kEDIxLYHt8pILZBp6f5vIV6fLSc4dZjYF3kCablONRE1orm74l7iT6hKd4zjn
Xrphsx3ArxTAPrmb+iPaIHjpgaOJfW+zQqwLryifOjgQu44DhxqIGPQbFmEtyQPoj5tOIkKOiC2d
BlCICE+GHaQE1LlY640nbZq4j5jLUTE7eP4yNEhrM9R8NFu3Ih9Kx1hcVF+Tc131ZG+KIns2Ox6n
vCKP1fZj8W6GznTrkDG3cYbBfIcwRGzoGJf2ykBIdIo0H8yYEeJpHof52qSed5IDXl/VTg0WKgs/
rz31Vc0oVzIjaPuSkw6v/Hw15chn3rAzAjgC/scTkseQKB+G++euNfD68FfvE5u5Dtgz1Joa4tY+
Nu35yIBG7oc63i8/0cWLRmtNyFZ0J+bYItokzh/BVaLKUkmBHftT+FS20FvdyXqbikkl3A31I86N
iSllbNyQE3/fsfOCnED69pAYP1TN5l84xYvdgYDLoM+e+TFSrO8lJ6cb6manVDPgMQ+tfRCQlg4O
tr0B6dR0+PhMb0uFGBHP7mKfjAhlI4FznWqZf3iF8aFn9zIiFthZ45AvdVt9ZH4GHnyOn4YymteN
MsIDp9WeN6JfA4MhGidgT4FC9cUosJWhGygZt5PCgwl5sYraxGybCvE0bFNQfF7Fz8us1qGqsiTY
2aog9je4rYooJOWKcDsZZ8QIlXbfoRxIorewI3gvRWSBjrcb+y1G+fKxcqRFdltoYnvJregmSmR1
X5DS9GKEBPpxq+dMzyoi6HtPPnq4vEdUdVV6hAo8nyxilPbwwboDSTLs0sqwdpDUNfN9EsrmscLu
tO1JjiYhY2zyjZyl3GJTCUgkiqI9aZLJrq9TWnIzi0/s5iYi3VrI/s2cwzQwbNKMM9dvNkMZ2gSy
qW5M0xtdvFPei1fABepW+F1rrhvLLa99naAcscpuuA9mRILtRJwgETeEJypIFVaeQzVNGUwvaTz8
FokAdN+dyKkXk/s8Qchok2vhEhbSYcp/lQ31FZu0yLqblN++stLz/oe981iOW8nS8KtMzB4dABJ2
MZuyqKIRTZEUtUFQlxK8SXjg6eeDbs80VaypCvV6FlfRLYlKIJHmmN/sE6r4L/5ozyYw8G+f1fmG
tLSsxOjZCb0hz9urEOmamzCrmxe6T6YHsanfw/btrnplTP5qjNiHh6nxcYu28e86u8zesxruaGdp
xhsW4gWlZzqHew3cw3XVIHlmKSTYaGblBrluDfhiVBrjSeR2tk58U8O9mbrvbaGMP5LOdr7qhZ3j
mjeh2x+k08asU2yUcPyjkRhOuJuEaDAsWuS8VtZYcZLFaeyhZY93gGUDqUy5bfcjWQWitmICjuLg
/lBOK0qtByXFjT0HYhRwyi8o3Dir3MWtPdHKF9RBBDKzuBkvVMOWtHyIjLeFa2UHEJ/FdTOl+g6E
KKHUOshGP6CCnZROi6B93SuZR7pkKT9whmmpakLh01rLeW6wF4UL3Tpbsph+oSuR/4QHcHPNpZiC
7avit0ETxVMsE/m1bHE/2JYKld5F5EuUW7pi1tZCDw/AoNLk95Bm+nxZz8688EpQ8myrPt53evsD
RCbO9ZR3rgfXya8Eke1feYmGFo4t9QoJhdup6Ojf1UJJt01iyyVe6MV1gpMX4GRZNreG7gS3gMCt
BcI5cb12HFPeVMBZl3UFQZH9/w4RkGYEdxpyhtSmF8Jvpj2KYO1dAiYBDGIaPg9VLbi4gA5peebf
16Uovgul/GbEdf/NGIfHqdVrY2PjNrxSMBrexnLiZC8VgUD8LFc+w9aXYSgrbCFgnizBzm+ssFXp
6GOZaLLi6YwUxhYcpo1VAfKIC9xoQOagJoYgih58B2WA0jInIQ0EhXZ0MNgHUh3uE5SMv/kZmnNl
4L4Yg9FfqaWmQ+2wUE0aZPNoRMa7jefol65oxu/B5HfYSPQOuqdijG9cpNO3uCAwY5APt7Tjh4r6
CpMifPvF7kLjEHWoLcRtxIatXJoZOTEVgFN3YyKN3YhQvyMHeeZATr4M5WTtpbSAjPeNtS7T3H8r
3GRaplXvINov4lsLIU3K8ApZjF4R3YKgkBi69flDTg+ZCFe5z7Ks2TXOmN37SEjd2VLFqTC29FuE
OsRPLYDMU8R43lVtFOx9WNJfcnMIr1MzMR8xOXTzYIkcuNK+xkBv0RWqtxnH7borEXOamkG99/3W
gt4LdqlokmI70tV5bDhxIfbSNnKB8G+rtD0ELbp4g61aexEU47bpq284WdleHITcWASCCK/bipcJ
hI4I5WA6GJDi60AmxL9F/rNtMCNapU35Xci4fK2dBun0RSDD5HuhxrF6pZWtjxDJzPBQop7FVuuH
VleGcanAHnJvoxTfk2WRSyQ9BE5p5kbmw0RqFlbubT5W6SHPXNTBzdHdhlENqI8S1sHS6x/DgO+R
CnprWUmBV+/U/4WzXrY3Uz0DwG2SJMluhFaJaXwWuYCka83D2jfes/9NeLjWcxYQGxs+XHyiwnRF
ueOvWo/aFUgPLGhi7leMib12sN5sUpABBwDoC/fEULOBLGUipXW0vww37a+MwhRrSwoKKQm09sDX
vM5V/J+hJcw7UJD6fT24P+VgKM8BW+8J21KQ4iZqMDi8VoO/QltglrA1i63qDi2ABJmvADsii4gy
xO35QujnKigi9DYGuYbjao5uH9VaLdrPeac4ldcDRF90CsW4qCxYk3JLPp5tz4/2qQruzKO5mlAd
cFfWLIPxW2V3MIeGBmXljQV2NmrNL1Fm404clOnqz4fSdHh+jqkDTzlGKqm1VVJ+1Hix0AkOQ2xw
ZcSddqM2EPTPD/VJsZm30nQbyQ3gpIx4NIdaYiKZIxgqr/L2OkmbxLOqmJCTxbuQwZBtIeiOf1ok
Z9CZvCiow4HTOh4UYyRgrgUY1RFTk4Vu8ItVUbIjJzUuvN8n0Nc8FHp+oCwN1YL+9/tXSzj8p7JU
Kg/HBDGzXfDRVKQT79DxGqAkV/IO1gkVxHQKb9oUfYfz8zuvir/BaLv3//pPc1bvdnWBYLeLRAo9
mqNVMwZGGapJUHtOhukxQdcMEO2fzg8yv8TxIEJnYZrq3Cuy9d9fctC4LhpXr7wGhTRqBiFRRGAL
/zbV1cmbRmQPuhZSfYFDyub80KfWj9AtU1ddmjfa3AX7uCtc0xi0QBcI7vXJuC4FKs/UVSgE24qK
FJMIiMDGEF3688Oe2vrCAMln8GXpDNP6+jisqF2MsiOGtWWc7rWse0IIYPICi1Xr2qzf88Od2vuC
M0Y10L9xNHE0wUElVQ10NMPVjXmQutyS/IPBQDbkwimjzRP26Vu6KKWQgXPQqMcTOk3//JbW1PZ/
1b/W5ui37ygUoDSF4jbS4pa6tZxJfQuR+fcaZJ7+jUWLILxlW4bQDefTprFFM/WBigu3HRj3JjCZ
mzLgiP3zSeUTzu0reNP6rybXh1aZgZVNa2QcPb9OgQ6F3iX+GAMaI3F54fud2oWGimOSIajKu3MT
9eNyQe0yB97Yc6BiPQo1qvhmOcW3869zaYyjkxTzBd3ioq48TW+Qs6+2hpPdnx/i5OJg/YELZCma
SJv+/h4uXKW+0jE9L4ldb4JW1fc6FAXE6/voK/RflmTezSrdtFmANqg7bJwunWift55QVTwIHPYf
LPTj3qNhlkgnFS5SOxriHw2AwyVCChI7FJhS8PHy1fmX/jyvjIcgrEscpWv28d6TpFUOhFbpZflA
gGKN92AG7QuhxOcNLuihg5mmtDt7EB5tcDfAxRKLAOkhUQGes8RKtyi7azuml3H+dU6MxEs4pg3+
xZzVAo4+YR1F0zg6hcfRBr1Oqa+Q/T+UVfx8fpwTn0lD3RaNWxg4c7P493GsMkuEW9mFN0Uq+p1v
ipMu4yRfRtLfnx/pM7DaAcX9YaijO5YalYUFDEO1nUvhPjfwJ+oRk10g8d6uZZdPTyOKMlsQ7T4i
AkbjrFQoKa8WKeu6mbDXien+bvWaMlpWCQrgmTEle9OJS8DJuEkEfTjd+Cl5oCFzWNBon67Jq1AJ
1fEc2NtdOtz2RUsFe2ytdEmZDRwjZtAXXhSR3+OzmRucvh4wehNu6vFlh0COIty8ZU7rsHlxMd26
1TrnYbSs6C2bWsQ8UkzPq9R/rQb0CmzsB+hZWzvLQljIpDOrzSxKvX3KfBKjxoJWWmQPZQ9P26ew
hI23XNdJT70xQmvLr2IB7LYvADx1SCdBZG+Xg1EYHr3tftU0jr5knHhFCc++TuDf84HBJqHHGK7c
oF9OdjCs0P9PXWZLn2nAU61+t8FqXbi0Tqw13QWHAIIFcRrdPlprftZJoo+ReYmRjuoQ1djx1Qf8
0CtQrxhh9N75Jfc54BFCtyGNQXYA83sc8MjC6Lq+zArPdRrAsFGRrSWYqWtLlM3Wd4LmOqT0egDU
HFydH/nE9iWaQwFEB4vzOefA97hTwtbKPcpc49cODZlvkn7PwdSs+Mf5oU68JAAPTiNqHfx3HDrS
FyXfHNvcy7qKrgiEiopyLUJNSpxXO6tO8JasabBDetIp2p8f/MR7ElehxQdHj0k+5nHYqMtTdspz
r/bRW5V4AgdDANQjHqs/DgOM+ZDSbBBGtgsV9/eDihpQHaBdlXq647yMY96vdAd16ioV4o+XKeEG
gCmAUWQf6jH5r4Rc0AZdm4IraPHOtCi8ivhL35sWjFrr/U8n0FAFL6bPtBrgHEc3ShClZW6kktcy
M+Ep5ZgX9BDp6dTpbBN1frDPG5DBCG0IDUwa2sfXFyRzLbTajDdTjEMolBc5Oe/xIA5Bb12IQea9
/Ht8ylCkpRavxplvHr0XWnbRmCsAMUSZQnDOQUWamF6kHcbLebenTHkpGj09oksoCuWPTXd8vcDx
w9iQEaWGc51bvhWjdhAo0eJqgsxG2OrX52fz89o3VALvmSiKzg7d3t9XpFmTdzS+nXhK2+6RuUaB
I0EYUL0wzOfAZh6G1FBg/MNkzn/+If7tHHWIIv5pD21G5aDY4HnLgRvx/Mt8PkUYRVMJNqBmoQx+
FDIOij6gvqclXiWoaFHpWaZx+9POrftYNjTU8UrCEOjCKTmzhD+tkvngsFE+cjktj0ZFi61xSfsS
zzUxUepTlzJcXibTzeDSpUcGoV7UIzQlNOwMTCtgzJS0vVR72wwy2KX0kTdIFB6m0ZQPbgubPyhL
goM5LJCFbl4Bi7OeXL23vKCpzQtPf/LDzFqnNAMdFyz/7x8GSEKIkhBbl+o0BvKjG++VgTrn+Q9z
cpXNbGRXg7H3KeTMDMk1EhSplzc2wOGi89REOzh2cylqOfUpcOAAVWlZ6LgefQrTTkVeypyDaCgF
QBY/hMSkDpvzb3PqBIKdTRkOWjXFjk9zpupD0CoJ4KEaqpnNNTWYbbOu6/R7FwNGPj/cqcnjldCJ
teFGwiH//RM5TWRBdmCLjon/Ps9dFVn3WeW/nB/m1OaZ+YI2kFwSg+NlPNQIlU4FmwddAecuGTVa
bL75TrOl2FSB6fzVp2W8o1pYX7iqTp15IGIN4moqZZ+SHkqnKnJyXeKhAvSlyZW3KUb/Kn4u4+mR
jXhhtFMLnrQHl3Q0eZ1PRbKUd7Stsk68MiiTbWaZcDb1WFmdn0zt1BphEm0sCTS8OY4TfrfVh9ak
5O45ba8+R+iubFBABY8Wiy6lN2f3T7HmFMu2aLovcsyTWxMH822Ig+V6GkuLxjKagJr04av1DniM
to0vZbfayZm3ybDZmQJ+7dF2qfxaNfss47YZDNoEjXzTGhdetnBqrDedFxRZy6WN5OV1movoOem7
eue7xbcQRAcqsw3WS5mxo4rkLqwRKR435D3OT+SJeaSnTQhqY0g/x4e/L/7U5hmigXC7z6f3ctKa
jVoCpkS3xC3Gt/NjnZiO2SVljiso1BJ1/z6WjomACsOd0N7X3lUKDqvMVN8wf8g9G8e0NaXy5kKE
cWLTaRodOyIabqxPZf2uSjHwDQpeLza/YrauLJFjT+ljVNNC6KN8klU/S63knffn76ppVDGpSBEg
Hp+UxmwPUTl14ZGr3Uqrx/SuSu+pxiMojezXiCfXn8dtDDiXAXSN7Nc4+pLslb6pDVl4ihrIJRQ1
UAm5aO576WZehqzahfFOHJuMRwyFcCD12l879EPIgV+4EUYFUzt0AZ0Lo0InRhZyJUDE/jtDuagV
OhYBo3N8iZa2ETUZjtae5hb5HVzEaVHZjXUVtZp24fg6tUYFG2rmIcyV/qM12gGJyycqA16dtYc2
LH6Ypjwg0FfhwCvvHcTb/vz24YBQdd2E4U6EePTZtIFem15PuTfpExg/u3+oMEIoqQNcGOjEwUxJ
XTWFoPIMjWP+nh++Vzn1IMB8UsA0MF+CYdgiIXg4v+hnnZXjUO23MebT5sMYroIEuIE+vwegX1tA
bCr3tVmbD3qLY4afoikWYfu7MPuqXNVWHDwVfQX9y6RX28JsovjXgoZErmhZGEijYrur4eM7pl4k
mmqPrG94r2P8jK1v57/6pZpvsxpwFtntuAQG6++QdaNJoQ7DnalVYHUhe2kPk5sBtso1ZMCKrEZT
rkPDhARqCL7AZyI6LKJokUOX/RIOdrhFA2XcpSYQzU6E2U2nVJ3nJO4hKpJ6yQyjW0itCNdPgIIe
4EQ0Q/qpXPttaAIWTnBGMUS07KO43Zyf3lNrk1scxTs6h/QpjtamJWvZjBZrE5jwmxyaNycsvxhC
QbCzWGOtUfwb246Ym2CP8j0NoaPxzHDMpQjG3IPROtecbns92fVNfiF4/dxWM6iV0tgiNqFM5x4N
YwxJiJKmi8a3mtyXZVSBGXTQaXuiCX0DIGXZmjoeO/mFlOnYIYB22jwuVVpmlOT6OCBzy0zCEDap
iaDRiG0OGjVOZSj3EF3UdA1mhhxHmpm/bpJOrlI0G2hu5xzkEiMlE5S/GffKTqitstEaI1/6AENZ
cOWWficdbDf+bmrwdPsBKGBiT8HKbTQcZCGTrwLNf9QTA/m5yUTlu4kNLKDRy1/HPM+qScsfcD60
OywD4HgOvdzA6OL3s8lchnUTr230+p6lMC99ilNnuoXwEKqwlBnELLH0cf9GKs5OeYLcutq8jbQj
F2OvbhOt6S6srFNn0YdxjgOjruxQ0nf73HPMmVBIvWGJ4sX6/HY5FdpYwiZb1em3Wce+aKrUy0Ji
o+7RdMIp3swXJOMvRQIxPazHC6Szk4NRryRnQWTqU9hrVRxGecpeUUILjY1i2nZGuQEBCpa6iS5M
36mDwKLsz20BZe9T8JuOo7BiUFReFVf3em3jL+iPL9iQ/WgiMAuhdWEmtVPrYu55k8ACIUAl9vd1
MdVlyvwSp8UDupjRpGt4iFf9TqcWvyqEEqLGIGehOlc8RKofemMAqQHJWdTFZ70+tzDGJxtKEPQM
PzCmC/Nx8vE4ECkjUb91jw9GTHprJQkJc3pZ/hBu8Bzq3WMqwJGcX1Enx7FxkSKitGbK3O/TUHfK
GJbg8Twy0ZJqDsaCo9Kvira6cJGeClspTgHaUOdf7KN9KHoXBgfYS1SGPS2sgbj2+X1VmPCltS+I
hh2y1L1QqDi1gD8MeRywxpOBb56pZrNK5BY1gx94UgFut/ZV0V3IOcSp9UtGSpOM8JFc+CgvambO
/zTYGceMPn5rwvJnH7mYOqSas6R8i/dbqURo5aj5OpIz10DRZmRmBejP7eoXxK3CF186tdfqMBZg
tcEzCpvqEeOQYuXkWCmjQ+VsBrt3nh2TUxNNSoysML0fUISZS5uF/lPtdegs6EgOpfotLtpboDjl
GhL8j8jpsMcaRbTGSFd/LAFdc9nr5oXVdGoW3JmpS4mDdXvcgE3TssbuoyTywwZwaiZt0ajGCyqb
V9RM8XUZ+wsDnvrEMzMLoIxNsfV42stYC0ZJMORFOPuBi2urcoNTCEqagY/qZD1j0s9vmF/YiaMK
L4gZnRdku5BmHn3pAO9tuqRp5lnZ5C7DvrUejVDrljlquldhkabPJQKdeCGAnPxFF3BCvHuzdmrW
DZC+rdLjJHNhGk7MO8HGTIF2IQZ+Snlda3RwYRCpl7iBsQ6r0brJ0dP2xrioX3BgnFCPCr9fmIgT
RUxQCVR95lMbOyL996MjGMypxIWao2PygbLOxpUAUsWm9ivUNm1LLFgpICfNdI1VI4aJ9GRgXqDx
ff5BxIkzbOaFA8fAt4lG29GDqEAjrKyJMnjLsaA1MvMaIpFO92Crc/OKmbF3mCCaV1CsapRpKCJr
Cu6/C3T5urte9OpmxAjya2gQeGPFpn4lLM63Yc+SgjGFIcvgmlsg+T8QnltwZHdrw4pDTBgVY1Up
eeOFlrTXQ9jaKye40otEPOJPOnxh20JCQ+90egmd1t2nqv2KIWhyITE/9f50wOCg23OH/rhwRLkt
RuBZ8P5pMjyGwNK8wRqilwht4835uT41FMBrsAaw0bk2jm5Nmk5SInaTeS46hqtSOjObbyiTvRum
wcv5sX59t+OdNld/Bdkr1+Bx+p8rVtr2WURy0Jk+mok0jCF7TYa29ZGPXeV2ql1pherfNYPe3+q6
EtzrjeLilpmW2zJXq7+j+v83HL7kGUFmxub/XymB1Vvz9h8I8UXNePuW/fiv/7wtoAr8x/KtKtIo
p4L295/NCD8OiPlH/6njYJtIMlC1ATNFdkQ8znH+P+p8OAjrVHSxIzaAdtD0+V+9U2H9gwYvBSeM
1AQdX4uf+h/9U/EP/irFGsJhEy0Hsvc/UOfjxuDI+rjiQOix2mjLcJFDe7DnYsCHZN+erTFxVIgh
VpCIwkGgiL4CzC3putJlHtZNV4JcB2QYWjtfB764y/XcdZZ4a2PhR8NlNtSchixZFyaEFU+B70+h
BX5UpkLjEPV7Rqn8evRDulkYqN7SHTR2jdFqJCZ6LF/T0hKzHiZC4X2coiyepFATuGmcazf0MZKo
nfK1VCea3ZjVRLAZckTBIZIYbzmyVbeZmyFEXOQB4vxtoTvlVk9RtAE3ocw/IvwsWyZxBOZZNu5z
SzUCkc1ShUXZ1M7wwKHuPmeRNjxAKxA7pNfR9RYwHwA763lS7AsIes7ecu36vXZU7ZDmWRKg0p0r
Sw1BomhZQiO4Q1ZftGizubxG6Rpon+t6UHkq8e5BJYV9s3XqGUWhtJ7oQvE09Q5kW1GgJipUbCms
rNZuA13y/qUd+M+xxUm6lDIq0Y914xofVsAa73FFOWaBUZp+iAhfX4UvEWsfRMVfA3hZXGUAxN/G
gJ8DFcMDmFrP0/Ypo6ki0A/QZTBwb/FrQDEN9YsHnKYY00lE+ZrGSESgFWhOMDl6VdxaRpRd5aEd
3opEia+dztcWVR8NNzEMrh0KaMkuj3DJWIDtZD6hB8QgfYZMsVasa37n7w+K7AxeIdjduM86sh4p
ggntcMcnreuvuKth0dyX/qithkSPs5Vap0l0r2ToQC+KEa8G1hJ8w4VTA7dZmjhVUJeJFZ4xRCoB
D9cRb1rQpXYALKHJUHstkyxUXyr4wWKTZpNSLLp++hn6uGcv1C53n0H+PTRTbW5GslZjieK9j6dt
Hd/bHY5jKHdLZVlqmX7Iqeu9IhQ3r9qMhZ4MKAFscGbgX5p8nV9t+NQRT8IiamaZ+9Dq+f9207Ea
9Go2HIFAbIu1O5qCJoDWGjepbTfI7gc1i0/R03Dldzpbz+7L5p3uD9ZAagMxFZkFNqHtDnzgouS6
WDh4aFkLLBLycZ/HbhItEyzrMuRpTdYbErLudVHSiaNw54udgvquwIFV8NzR1EbAifB+QwYkQOQ/
7zNWjK+19fsA7yRY55PCt+vmdTK6Q/nazp+IrFfsMrMtXx2t5h9r8HvZAlV117aRR3AvkHArDa18
RUfSf/61hCPFZn5hjl7hGqLdzs6orz5MxodetEzJLzb/QOHyLpv04soI4zzZzP3DZ5r9TFxTlEIs
S1zSqlVrq8VVms98519bok3LaGtFWKFCYWn52IBId5EWydfJripPmiUEW6u1tIPRF/6zEqtIHJV1
jO9eLIMMHgtGHwsLeeP1hHDfNg1NPNP6KON11MjYRTUYrYWEIsF+UFUWmCLY5HXSMT8UyrVDh0j8
dlQnThCQEGJnh4V73QOnup6kxSck3OdfKEothgQID8FZtnaNmEMsu8BeKZQkOU/Jb1ZYaNmeBedi
o6axe23KQVkJnIUrmPgJ7yvod/SbqR7bcI2mMztMrxCJWEyCEyvTiz58gEyPCTxE6XU0wuxEd2t4
mGPhnZMnCpbvWsq/Y1i0npKkIzhvODJU1dcOUFlbZjAzhoeShR4tkH2Tr4nqSw9Cd7BFQkw/2II1
byVp72/QAKymx9oF2e0NLUekmHhhqIOsKKgufChkvLSDr05TuQ8K2xzWIs/SEBnhONrGKoaPraHD
I+p6vlIa+dDyIHBXa8odrCkfIaUO762Jz1rVqfmmkjdHyyHXtINsAXbE5tjjmF1lKIBl6NclGw3N
inWRs0p7MklrkVlSu40KVztkmcbzxFkZ+Ch9zCvH1uDLYuBe8c/rgV+/BwnwpSg0Wd30fQ7oXLvP
VWRq8ZVBLuXhr63Kza81b+gGP6Q2vPNSl/P6b6lT3bZR5z5TcIXpAS6QIbpekw18STMZNhg8cr5V
NYjGNBTzenRHzDMIG91nBZsV/59HGpSdCOFHu2cpEelV7S52aoln9S97BAQhtTsDL8818EE3XrY9
04uuAxY4/F7WOcYz4rkDdHBpVuHm18laFCGFyR4pymcNsbT8GZrrmLzgZsI5gTQlD6oBCt4aYWO+
wexx13Ers3sNtMzSCfL3PBzcXQUzgsUv1fly9gNOYNRptNt+MjnIUuKHFm0f0G2LIQxzLfyij+Ho
cfyIDO+OoCWEmO1tCm1pFZN7leV1g8Oe7Q9wROvITe+nOP0Rq1FqAzpplOCZqxSiCcx4PhEyF/jK
zD4kBXuyWoUcMajW9ShyLoWsrPciz56LQKv2rk83vF+MTj8Qh+BXBWR9V7jzRVRbOb4KFK6uuGOc
Oy2HW8re7cQGLlWE6ofW3ALBKa7qFp+VDsPpp8iW4JXG3P8mMZZU9EJe16qLxjs8KNWO2QOLNkOX
sIdMMe7qsC2v7NitMv9ODQ0cDFyYqZjtAUeRG8Wy3bvS6BbgVx983TDVl9FKkQVG7CGz/B2GHRmn
KgrngjwbUwUVAcNSLbMV+TcmXDObAAasNOJlWeiZp6ESi86DUWJ/YSRik+Q6ZEc7mjZqO/R7E0PM
ZKnY/djB0C7DcTNa5Oqey7KkAF+32A3pduheNcKYvjhDY+/r2OWaiwaAzYgxIh3Ua08GFe4bBXvp
L9GUOHvMlFi9mkFQEjrFOgB1Gy5UCEiYutv4bwwd7i1gycWiRijhLTWK+Gm0syekE2V6jXaMcS8T
cDJKU/cOTquVu3E60f2sxwr9GQfhmrp3kftgka2laUcrpxqrzajErkdTp1uNQ5OtkY9C/MhA/gO5
yTq+caowHm+YL+s9bpx8AxfC5x4HyhxE/RN1+nKTRHYFDaP/1vm4N0Wx/T2Qw/gQmmOOsrLUN2KG
AeuNWd3XKtNqubm1Nods+Ctu9QNCFv5C6+v6xonC6T4DaYSiRpttilExtr7b2delGxnrQNYH6bZK
vKgsIqN1ncnipsGna5UkGfFJH5brgLhh32aVttfrSvFMiHG7xG2N60JgH8Ok5esukebjYMFbRrPU
WSsuukcxJxZq+FlyZ8gYEzRnr2AC9IVLYCTk6/INMGdrl1ZivA8KjEoxFPN0hV6YM98QYkSgdcBL
x8MEJ8REZ1Rea0zPV3FZuTdTbN5D9NdXTZ6rD0kVY9ZD7fNJR7AIE88Sao7igGJY9MSu35sOgNbK
R41p3wzQ6uOoKb7GhO+Ed22GzH6c6clBr3zHs3uh4Aor1SU3r71KHGPT2ua4iWEp73q4SW9Kkn0d
FInCqWan2bKrqnqj2CybxWj36lwsaLeQwzF1cRK55PDHbcTEQdgPwmaHodB7GVLi0RsN0eRSTefT
StuNeEe9oUeGx4pf1MNXIuI10XVFJBip+WpM1GTdIEd88CUnCif/bOVaYHOsRLrtqfUgtlmInHat
j3Qd+1Trr8MWMaZFKdoYe63acirmrjHVh65PUjjWOBONs5fDNMQP8NVApGpxZqSePdVd8M7hH2zC
WJcrJDjKla90mLkF8HGqBWx7fwu2W+FgApVEG7Ltn5Wk1h2uPV9HZLjVwlVVNmQgITYnVlXcgH2J
VvRL++eSyttuskbA2vRCN7CBpnUbwvF1Yxu3dT1Vn/pgcFjiNBANZR+Zc+DHQQo19C865MF1ILPb
sGvqFyV026usclCpyesll5f/mCGj+tXta9SAW3KXZp9IOUYv8A1bdZclltvsFZQx9dbj1HI3gGRa
2a9jTSFyCkjc/C8+UsdEswi2Q4iPCufVlymHuh/D8sWstx8xHEXxFvXdLTqbBc0vPTWwKArwKeoR
SzPVVrw6Ycatq7eIYy4d5JeAyve+mV1JteL3k4KQa6WaWYPzbaW71Rr1V5eiHyAMIlmksBdWZ3A3
RbJMx72qTcPDqPcaEEqXKjK613chQgXlhRLkcX2f1BnShgM0BOg5afT85x9S5zb006jEcNRDPiut
VllRiOFlMqa2/mrgFyc3BhRwZKxzM4XF3idcvh9KDnd/Z+kfFew/lYt4AoAbuMkZADh4iqPaVB9a
8Or1JvBMWPbBws/rIFq1uOZBt1ZqPGWbwC+3kYjC4ApxtClfl6hk3wZ5A65QbbVbo0iIKs8/1Ylp
AeMhQB3DrvzcX8Gzxy/C2ECPQyH0kzjwBWsA+cSkHcnxsol0Ip82mwiOlC4oX8+P/glTxmTMEJP5
P0LwT/zDfLQTuF0TczKmpEKxJkdkWGvpZDEfJBxNhSgaUd9DYvvKTpvDb2DZRnzVGbLUvxgWsiUT
ZOcmCL1mzqBLGeTxz9o3yWFywUF74YHnWu3vFRiEOaligtyC1qQd96M6N4hQfXOAffodSjMQ3pAL
DK0EY/cKx2UJTBYxIWuo5VtmJOODbKhVYBhMBaAYqocslxcwJp/q/fRZiYEMrBkMm9rucXVZMaUy
tcQNdCYVwkZLsYaHhpLUc02Jp0bga05/e12v32lC40HekV/kfVGloC64kpd1Xc45GDN7fqrEMTJl
fjDLAHlpOaDBgK/+vuPsTi0hrMrQK62ACDUoyL3ahduDP0F+MsIS+bEMU8fYjQVh62oQRZ3sO0Pv
HlqjQyYs7Hr3WVVHsmXjV1ysNaSxSkQSRT+T8D0KamJuv5hj+LnWk7sqO1vBEJLQ1K6G9gaPteb9
76Q0yvrhoZ3mKkA+lsMDHnx4EnYxSkZzHIcALIpHCCM4iIXB9SEDOj8d+nEPhOmAuwBtjLqBMZPe
f5+OUFNkNHa2gpS1yRmIpWQe7p12TnXygafn4HevR93plMdcnyieYMrGY41ROz0OrsVsBUIjOzEn
JCcxQuN/Mln8OtjpGKx/lYeEXs4fGwb4cN32eBZ7BfbIGXp+ZResgw7J0WnMGN3UcYReWcnYsUJI
CN5/vez/V6IvVaIBU/Ld/+9K9M0be+otZzo/1KD//qF/1aBVzuEZdE+xGZjav2rQtvsP+uAwYCGJ
zIhzqsP/tNzCIIZ6NT0W15hBJByl/ypB2/+gqw3Qh5K2YdOX/aMS9Lxnfzv+ZrD2zFIHGghg5bi/
kqtIw2ZhMnl2oJnTwu+M/Bpm0fiUoZKP5I55SZB3vhSPBrSF7dA75ck/Y5sbIlssLazRGwaAF6rS
oTJnXbyb5+b+0ShIw8wqCpxYgAKPeqYNnBEqAuHgUa6KcFIY5H1S4Mka2Ua5VpWeYLgGbEmgrzzU
vT08fVgDd38P9DE0MN3jXuUMb6CFBCmXCIW5na+dj9FJOzo4uNiNh0Y5lYMBxuSGujiinFD28IwP
q/2AXky9RZEnI+z1hV8vqjKiZ1/D93ksIMdSy/IdVDV7PMawKkAcy5n6ZDPqCX+XugqVdZHOldih
RKaSQkZN0oT4y/gTjFvyIGInWU0IY3khdlhYe1hyD5ZcfkXXctxy23G5lIE2gr2TdNkWQH8nTyVe
P8AOL2+rHvoDorvDXUNMse+tunxzsixSURzqxp8hftabLk+757TFIaSOh/zax2t1iUYcTm59oefX
oa8CxI7G8lULVH6wHyL3upaDvgYb4j+Q1GXNqqvpcOyYKo61QFP5WWpShtjiOs9rqnaNijJCaQcq
1c7KHorwi4lGEABBF7ozemZzxT6q7ou0Q9O+m+WC4sZ2yCDgqE5iiIDEUR4RflTtk1aX93XW+HvI
ocOWulW6kxBe15poumfK792zjCfrka+jr+Fm6utcN1Myq0H+NRY9+8Gm7x71+YiFN6VpfFj4MpLO
n2fNQs/2f7N3XstxI9m6fiJ0wCXMbaE8nUhJFMUbBGUIn0h4JJ7+fCjNPrtFdUjRc71jImZ6ZlqN
gsnMtf71m6nFh64HCPbIrDk2TapfJ5zaPpotf0SbbffJwyromprMPeEeZ30YyoV5eT/J67kGzKwq
xupb8tDcfONW+EiRW72YjGRKtesU5dskRxqtxi4elJfiu2QlWMbYdfvVjfmvSYFUnSRWWLBHY0bT
I92hIeOB5Uz0pAa9HcpTHfByta+m7TzkwN+dg9UIUQRdeVJdwNRzEQUOp8Z8MKy4eEgQk++9IG1u
XaS4URkm4/fCxO1eYvkIi9M02TSs+hlMY3yEeL/chM3IP8pJ9UER67OxZu44nAx1GxfrYjcacWck
5oi5APfiuXm46cOUxhRjq2ozpnL8bhWZPhAI594lLm8iRsa8caXS28ogCWCL7THPtUjUi1+CFOH3
n+fbfjYyiclXHD94gKlfkUEtN3JK9Uebke5BYoRHWE5T7Mlu6r+ZOTg1KSbTNl1dxSyDZ9slvEfS
8XjU6ydaynn8rski2i84boFML7wJF/z6AGCjX8kQYGST+PG57IrPk9EN5zRrq7skeDWHEEw1MyoP
HCCubGLixDO2t82aojQ8JjbfJuZfRXaw8efbuuSokpE5fu9dX92qXPBRzvYYzSkvyvONfh83rrpT
lePehf0k7gYNjiyzjjGB8Opn7NP4Wn2MWls7rp8dPI2ucpyB38+BDshzzgO8QykQX5IAL0qICtqg
mQ2L7eXmgpRFwKDEeJi1kv12zvLlBr5w90lBCHvQjBGCDbTgMrJIEz7PZV5F3mRmRxBtHwg0nrMD
fp3tV+htpC8Tnjr4DAiChnxUCjC8axm/eLbT3PYeFqP2J2jAVuF9Hms59V+zdnA/Z3iDFcmRpFLp
IvhfDLlCuxPVXkMbep4SZ3AfcAfFJ9Kd9UcLe9qo9oZUbiwxI2BvFm/PdyjMTQ89nJDSuWdrGuTt
UAN04VEXnl2jeNebnXFfm+WDIYZbt1IV2Lov7pcWVqPwZ+e2Fcn7WMS3FW5bWxO26TGxl/QE1vKx
E661I1Zj2A2u/pIF1bBzx+FbkdrVyZDJVz246SldUCZIa1DXNTkeu1KQ0Q5Vr/9m4XwIUNZdzX0T
7/G9sPCNLcKtpYnELX2RIKdLslt3wbzSCNWooxZDSy8HgSpAWLKykQtjzbg5MffAL8OY3QhnL7Gp
sgJ2bFWWr4la+gAWuPSx93Z1RKDgg5Z+trMrI7zK8ZG+gSw+4Z3GgsV81LrKNI4pA43raYHgHdnW
SB6vNMZj5WNxqXon2NUTEe/KCViWcjXbNpHM20ZlXk0iC4/E576nIQv3tKHdtSVDp9zZPPuvnZom
LxIQpBh6kXsVQ4HpxyOmkv7es6ZniZP99dDZZSRtc8BNILTg64akJIrYI3847r46ZIkfEpFw5nGA
B3s8DRk4Eme5y6XXPCAUsjZWX3R79MMpWR7MRzHUnp8DMWI14BTzlZxXk6uyKD7jl1X7kTd7+hBm
YzZFaKuCbSgCdI7gFlSITnNPdRbs3UE4PmPyxja3mk0EW95C2d1Gsa5u3LJTV9MS48Bsm/YJ9V63
ddKUVdXtkgT1q4T6t0Zui7Py2pkRs5NH7eqiixziOJVbZzTqs9V6y4sqTQHvs1o+KFA9jGG78Dgv
IjxVQ6zfZYWzbMd4aM4F0VIRGBO+Y14xbsopKXZMVd17v4PsXDO0HYgBw5PTVMG+MUbY/gwMNpNw
CKoLnfzJ9xImt6aeSCcDpB7C0dgTKlYznK7uS4ts9o6YglOWOTO59+O4TYwkfMTv3TqUGV+859Tp
KRhnslam2L2p4aBmm2IyHqp+Dgg0X/SZxCzMFukacdxuvLb67ibNLcCbfx3OOLBELu1hsilRMCMX
TYsb1S3WScH7J3E59dqrcomdzwMxLy75YtOKEJNyeZXqpAii3MrN7wpPu5LcPenNW5Oh4mlpmjBS
ldEeBjJWP0/lkGVQErP82u2T7mvl5J55Y3UuKAR+z0UuPttrxsSEmx1mjrVED2nMzLH8VIxf6twi
07yc1rpANfeYv5VbD7OEeheQMXVFkBoOEnhk5j6fX5WecHJpr8Omq128HqCwks8lMqwySQeM8qwW
d9omC35Jpfpiq8DoolYBG/JuzM2lRMpzh3MIhR/G+Z28Du1YsDkzeg6yeAKynCBz7U3QyQSX+0C/
wugKULIY8YOC/84aKCgT/NhU8TYRAwVRmlVRkypxt2CE/GDUSn0Ox8xJ9wOBNZhdokmIKoq8lMDD
WX2Z1YDOIkX2h/0spzMGHc35R/HVZDbjPkt33xRREsHWFin3Z1Urr3HW2t5RhnrvZ0J2OkxgmwaL
ZaKttnlqlyco5PK6xIP46JrdBBgHsty3OQ15pWxcX1PRcbiHVW08SDDyx8x2krukotKQwlO3yXL5
FWHz5JAElm3iplk35aXSrz0pFpsM+kd5CpvGesc2KL85yoOPZSTw7jrKxLOXrMhQBZmC9HKlD/Tm
w2Oambw7qzECGZlVqw9J5ekrk6TdXTqM0zZZnQlriq3POB5UUafX8hcfq89+P5cYY3MLUAyB6qpZ
vwaa6fe8xPVO5lm4sbIJb3UtYngBzMxL7MuIw/19E2H9Uw9xwRgcH4CRHejnHgKotaiTxOiP8BSa
cwyZeC2HfRk1edPiDb+W904TbEdezDPjnRUGkjzsoRd/amisX2BF+hnQDrw2cFohf+YN9jPUTl0p
FOpHN6Pyh340iDvfY2KX9Liga5eCMGUKBORpgr8kGIDkncDytq+fk1jyYUri3zpn1FdyUs3TMLju
HfkE88eJinv/hwf3C1DFj4W/BRcsAK36xc8OHmHhj4bTHY3MITa3k957rVhoppWnd8bAV8dRxAdm
jXzx2Nbjf8M5dS7kXL/kirrZxxb+5vc/6tJy/tySkm3GKHT9UVilvJVIJxhY2iEI17GqnMZhcOms
7oxDc71Mxnho2yHdsjUvO+04HDzxQAWVK5pXKC4sU7THD/nkNmfMfQiziUX9jQwt/z7wEmw3eyJB
YqOtiRLuxZ90wrB6f+mmfcTIgBcQMZ1VxvTzhygGwwHZn9rjjA1pRFCbyneAW5rh3MzulOEREqaO
/zraejxe5geGZb8wuPyES7yD7IlyyRBTsh3wiLlhhuB+HhUWz9niFFemWTnPNq4DM6ZmSo5XuCkH
p9iziq3pMmrNZhZ0xVZyTEJiP0yLCR/JW9SrJfgaBeSyl7OjIbNQzbcNTiL1usPYxKg8jEnrvTeE
r1+rIDGxNpSuSxRoxx4Lek7dC4J5GgY2MKhu1Ow0y/QlScHftLjrF9KSjIDb6lqrz3Jp7iUOIuwp
GL5uAYObJ0JXYX6RZfredQq1s+dY3RbwB6+Z7lODWkAOuPuPj8liMPKEu1M+t85QeOe+XPzxuomn
hIeUZQlHUtfPO5EUKaM85cQlTsJOPmCeTcSM0blbbkjaj3VMdEjXOJhW+95SJifS67JtvKz/Q0xB
H0PgAr2N4gzcckShHdhXaG06fGydWXEaU9O3JryfLXGw3HEiQ3Ij2YRJ45gp5f2ZIAZDU+TTTpv4
69GIdIHbfTIxwY5wOxZRJwx82qtQ4R7R0rgFqau+6Hwo9m0GQWcYqa7MYuKLXHoailR6w2Oflc9+
S/+4zPCVgql0sm2rs5GmkmcXrqa652VZ2dAiNX5QAS0OjvvCGbMDw0k2PTIpy1Mvgvpl1kb94mqL
2tAubXvDsi32Th+07+hE4To2JjbiE02/V8ruk6zoZeaZCAhzZjfq195Opkym0qonbc9dyhkCTDkN
e2tJqhOZAHQt0nc21E7+feW0w6NpDfbOlnb9Iro2O2AFp6+URfe8beXCCdDXVkdUHYBS05Tqtvcz
TIGJoqtf+lgiDQh6OqPYdaE01GJhjXTmQLrSbPF/9ubSfL2waYJqYVJCd7gRmbsc4cY150Y1oHI2
0o7NHK5HaFqxXQrtAwBVdvOEKQdkzAmYhdia8DqxVHvOtC+vPdLYD6hf9EGaNqP0QI6PiHJo7yed
HYIVAUIzo26rAnzIz2iTkccsrwGrdNllwaI+F171bpx99aUfetptUyR3loSVUDH3ipjHiUgaa+G8
/urZDQGxAqTMbVSjQLnWzlRCt2Cpzuv+bhbFtFWAJc9wrQi/aqscY2nUI7thzEBG1uY1m00a+HR2
m3sTZilRDDmlyOUsVnIlzYH1aAIkAz5Vil5wHQezZIBV7q709dWSEDUyj6Brl88Qv1YKiUQ25nEe
DEIBEhAPp9PN/QXxkQ6fD65oZeSRZ7Ah3KE8EWGQHUnehauG4uZ6iD2kgis8YCQGjwGDEB9KBAv+
AuQtGXkuhQIQmtL0lZBtfbOw3GQ064RiZFqDpIIE9AruRvHQKMS4GwrgcA3+EXgqENzRDGQdpBBw
FmzFzPI0k2+zQUEG1ylZWILI+4Dg4pXblhSmiNRg1DtiEYEzAO6mnYSUFuEJK8i0IMyFgsdsAb6Q
96A+ABEkSqJ5WhwXoEz0U/MV01p715m9/igxYd/EdluejBVcwVuNbY2OPj5fkBq8NU0YnwQLRXLJ
+CdVNmBPs7DFORaXv+A3l0NyXueqsk7dExzU79D21nLZN3h9ZUWx1HRIfX98mhnQJdyc8gRBKX4w
rVJeQ7IptpglBddB3zVPtUWZDgcOTA0jCXk9YW50x0iEfSsxezZ3g5kXdL/6eU4odphNQ/+DEbCH
kMcjTEXTfjVJtMJguiCau6N92nUe5TkBx+H1+j037boNY6HVXZUd7JUozHxq3qLlj3OI6qsMYeeH
dEW9qUvWU4AG7dkK+CTWwfK3oYnrl9SKkzt/IFXcatfvBxt96NvgkKXH7cQr+nUpb4MQhJTcgeKh
Ip95v7gckx7C5A+Xs8HqgYAHGFB3Pls+uBMg6mgI985PDMFRMUHAbkLKkEYX9oep1WMUViTueDWV
sEs7zJAytz5AAkAQPvAimcyWJ12a8prEM3ktbIpYyNT1LqU8/Nwhv1f7dqkpzmG97TD5HR/1RJms
CvA5sy7h4FSM42L2sSdyUtRnzJziM/iFF10gwbFf2Y2EjZwTmU7bfKb87NhNVESbU0COmflC6pni
pKfZqVjYOJw7oKB1yaLQ5lg/w1QEoJ7AjJ0splXoKZwd7HehX3Vqx2HPx3PZZmefpwFypK/a2k0+
0dVrBV29WvuJbgaFauH6toA2H5VP1W4QvqyjsRt5mCbbWzqyjorQ4dTyRkWP5/CtGWb8ME/gZXY5
V9lJuqI5T6oERFy3SqzD7F1bOMUdmXLE0HmZAPUiacppQs6HFMiENdmCTmMPpG8wEYK82PjDd1/G
86Hnp28kBZ4TZSFNiCpr9YXgEkqOplvKUw5lf5OpDMoeUYfjKHhqi284JyKeWSqwkfAPLE26oXFq
nqhKcnczzJD2N/jWh9Qtg8huJ+KRrM3UUE7UdUwFqUe9HQdeuA5wcipsIPXLf70sTF3lHDGGNbRf
IUUZD4pD5SSXfn4H5UjvqxR2KANcFnRGVZn4gk0G1Uty5yofsd/CSPNGeQsd2eRr4gqL18Fdam+X
djSwF6DY7/DxJ2/tYVqrAD03tGTKXoYDQAJ3PJ38MsflPHA/L22SbmGY8kUAqOwG4XOxoh6Ccx/3
/1Hc/9+o8o+jSlJx/taT/CKauSFv4+VrOnTf+777eV55+ZP/k30a/hXaASoaX4B2WWbIBO8/mhnf
+UuYniMEqlNGhcKhUfjPwNK1L1NJzHBJOV1dtukR/if81PrLdlZFN02sxy7EAPRfaGbeKmYQ5uBM
iBWQxbnAr3vTFIeOJr5CGeoYZOVrSql/IP8h3hA+/Sep5z9dCU6I65hI3PCfeXOlUuKcuparx8Am
5oi8lWcl63lDuvAQ/e09/NO48E1/td4T18DiCOMZLK3XX/K3YSGR6hDVVKHwji6GKB7Mu26scoio
y+O/vhBAAv7OgsuZXOvnC41+SevSLuqoWc9FWbzCS37N+c//5jICXgRuFL8OPyHbYcgqZkVPCtE5
DBguklVeRsWc/RePjm8V8gVWlYzQ33JSEmVWLhFEiqDaqr2ezYHyAxXSdQtp6Pc35f36kuA0re7x
oYNu7K0Vgj9WzNDCSR3TaSqYy+kHncyPpFc9Xhg4v7/YW7iFLyJAV+l5eJoCYLw14TQsUbM2a3UE
agTk4yg55kEDfd3IXswAtCojXm9jacIlf3/hf/joMQjCujK8aI3fLi/Ij3TDoJfwrrL6/QBteyNC
o0DOwV/9/lJvmQCXewQSYVdAuM2q/vljXIZ80DjFKmwdobFUzEl3uQ0p8vdX+ccb+ttVVmzjb2tr
ZViMBkO9oxHOBCW28+NYTfIs2//u0f3tSm/2iwnZU81AnA+kHPTWm/OXBSYTzJ4/Lq9fZIP8ahzL
oNmFfuhi8Lt+q3+7qTquRFDVqkKoatcw2Eej2GjF2b64ld6FjN23Vtha+wbmydFs53qbl05ILePK
M7wIfJEm+g/yXTHXbhnEfb3AyBfd0poHDYW4eNUIIU/JYo03yu9iuAkLWg87BGOqFX+LTuNqR5tv
Mx4nGMpHyHiv29D+VPh2fRJxHj+PFQXKVM3iGPvwq2stw8OU8z0X/kzELPIaBtyAbiCYDbVl38Na
H4pS7tBPy/dkqrlngp+mr03MLm/1Hr+ddKp7nbv11RR0Yx6lfpDWO+2W5pecRDs86/g9Bsrelyrm
pouxV/s6TBRawqXe9tgl45DgxHG+sYYyJFDD6cODR+bdvjGZhuUNiLrRKiOqTO5uqdi4KhJZIsgJ
NgQKNpc0yWADehwBEqhkj+9C3UdjaDlnF2L2Aa1OfWWZPRYKFeVOgDgy8kvT/pSko7iaEyt/ToK6
fPQmEKWmQ/XXeJX9KebeVwka2Iiq3GHhN43IoFJfhX3kOJq1Pnsu/axBL/cIr19cUXRX9/AD++eY
R0PUWaPuvCF/NRGCRAORP58IrXyduyl+33tLDRd8/fUdyjBdrjOGlnIzYW2HZUqqKxRDrNXdEzt6
H0ENyQ5jUjowybxsjWkd5DlLYJ1uXChot4mjwrvcS+SrR5z0rUXs8sEbSlx3bGMCrb989mVHyC6p
rsF16vHIioyHgL0TCcFuqmEFq+RDsKwixcTPiueQPL4NVOF6S3otRDbmhfVCGGPrlYeMKaG6scCV
wq2XxuNTGivorAws4crJehVCeSAG1ySYLJ8Csm4+MN2pXmFQ1mfuUe+I+Io3cKCao5tb4WNNfsUH
h1TwPEICJsgQgx5TYAyYjqSlzYCKLc6cmA/ZvII+ngtBrLBKEMMkhYHtnQcTs2lZdq65GFD2OOIW
ggbpdtQaSVVOKn3EIjIZD0Mg85cQj4x9KFlHWLLD6cnCsTx0iCSom8PxaWmX4oAmrMdDy2jtbJ8r
Ryy7BfJOs2m7ZBo23lxYX5ZQdd9sVHsn11jVmuUkuo+j36vPSe6KK1+X7KEAYQI7AsM5Q0bLGAJO
GTLZgjch0qR4bpDUnueYOD1mV3aEDOGVBiSEt+M5Z36ItSfkVW8N3dGPpNAXbokbZUiclCHZc7yh
weHoGwgNi1LkdVuy2+P3+dgSSJeiF/kuVSiOsvBWQVnqLdfoLZ9Up8cD3PiVWzvwISxTIEl7yqD0
Yv/UGATedVZ5IEvyez+0/jbt5veysaEXjF9QXmTnSnrARLHyrjgK/ft0YFEybJ53QAjjzdi3sEcL
1jmuiOj0lF98Ciy1XBF3tK8W+vNkmVUfVVPRFaQnrtqfvuSjZleEl15CKpEoDu4cikrGdKz6YkCX
MI4KSUdHxvjSsrtVUz8erPXcVS73bVf5C0qz4C7AEvGlnEkqdcZVWw1Z5kPuxs55Hvii0LvEz6sk
OTJLXW9HPNl2oltYRlXQhNiIDgSKGG3ZwsZnz0kJNr+3vLYBUC5fhGCjbFv2D6QL/v2SEVlrt63e
xn4DGCacIbgncrIF/SNKhqgePsMhbJtDaVbDNke5G1X2UG+9iUu3AHPHjBQtxvzW9DXF9ErJUhJ8
1xHV50J0arPyzlHEBaaTE/ASKnXXNWtdXaMTLS3Fx0TnOWSbynJx4uLpoCcGS/AAWi67LiS1z30R
WN/Nid1qXL8RgW7gtoj77DYXyDNGjWuUP1FJbAyjF+Sgi33HoCUiJM2OhLPS1ft6jsbFqz9CJwrv
Fj+W29n028glQRtv5J6duzTRMSacBh9GdIZR4El5jpehuu8G9h4jYfeYQhZ9MVY887Ae9k6OQVgi
x+zWiW3zS2gN/RVQC/VoPdwFRVceO88cDyhVw0MVJsZN32Z3TuaMT0aed3d6TvubOF8+EeY5QV+B
hhZoVIzuYonjEmYLcHJT3RFqFL8ri89+QzgkA9jXOlkTVPrsI+v5sR3N5Gjjm02kd9VEiJWxndNw
IDgWkwOb+xdD1ANyMQ69i47UyNLykVhGeW4lO45ZBRCWTEutrqaALj82WfJ5sZ/hHezpvaZN4ZFy
z7ktoxFB/HDEb8dtD4DdGxsodtr0XZhLsO6SzSynyWv4RPKwimDnISWfGjMkedNfffzgeW/12CCf
KZWTVQxCm96EnjE1axqy/bGr7Oo8NU51rv3eVODL0BWcshu2g4XfTwkMNuNhe6Une64WDp+yZf+r
kJU8NKDZ2FwWOUGnbjZW6RmqukPYKvHcY3CGVlPLTewNmCVE1OKYq2wWgjPQr+Up8dZjUX1XAqKN
lSX+aQbDhmyow3ZFaoQJ4Dizr+tgte4gNLvv30nPh8qfu0TSMslIckxx0tZlcjpYI1Nfq3sOUCvB
KJrL91PuzPAJLQ+gieIasoPy9XiWZV5sM2V+cYPhqPIcAoF2QHMFdic2EvotG8d4L0Ru3FholiGj
+RXhQK6tD6xT29nUOdPioQz6o91gwjw38UuRimLn4wa4u5DASI+2njCOmW8HzmhmA0lrbqVrDwaS
LGe5ZbkmX5PSh/FRWJ0BBD2HlJaGccpmYQZ7P6nY3xAcs+knVCd0S+6Emgw7ga3iho+onuCLBlqM
/1YGE4ScnQElfCgYuWKv/3Mx2i1L4g6dWR5Bpthv7Gm8IbTF9HECpE7oKS1vNfZmUN4W6ooibBGn
k3GKKrKCnWKFf2rU3vLyL78HhACvZhz4f/Fx9xMi61E1l8e2sh4HEwyxYE+d/OxFlsNDrDnmft9i
/NIZhqv1oc2VLOpx3GrePAB3FFUClHgcG4owSbo7BxTHsZRpfWW4pLf+/nq/WsmtF/TF6kOFBfAv
xriypcBxkYezoTQTqmUiULZZJ0e1hcz90pMGtCs6fC09EUzvLsfORK61d0hRZe3h+xlRTBTtCzHF
42EmFf4Pjd2v/kj8PqxYYWGtvPdfmnK16o0CdyiOaVW552HsqtfaIR9zM/VTZ1abxKXYLsuShZTm
SIJHj1rTKvjFyqLQhkb5Qikjz4ENu0HbdJ4Yj0APLvUgrlxyeq9lm7cg+shF+nE12+iZiB+TNRrD
mWlcdy5q5PcEJrkvKMyhzYT82yEwLP8e7iQHcKxn7EyzLH++nIqIMvFUmZbC/pNRlrV2sX8f+/M1
Yp5IOgMCAPRCb71pE4SyDBLw8u7xaiW8s6s3/Yw92+S4T01GBiazdYhqsGj2ooXNSmzKvzWcD53V
LB3CK6+Ez/TN54nd6eThv5YdQ/rtgzCS+kq505+2gV8QC64CUEFGCdFDKKretKRDNoyxJ+vs6LkU
zx7e8yinvD5qYLGgqS6I4NY5zQMTsPHp9+vB/vUZU6LArghWr2hUU2+ura3CHdtywkGxm5KYER4c
KSOOw+dqoDTu6knou9DAI0S6+rEIdfNqKDHtej2KJOprmWbrftv2m6YcAgdKi6KcdJFRUn8zDIYy
9q2Jrbg/GTHm0z8Ql//Dq/+EV1vWyiL6jbQm+4qb+Iv8Car+8Yf+A1UH9l+IO9hzkc7g74aJ0v+H
qkPzLxetQEgikUCrhj7rf6Hq4C/UcogzUClian7Rsf0vVO3h64Q+hUaXRUMw3b+Aqt9614NsEanp
wn3DTsx1zbc+adiKQPgtO+tKMvhEFjYmVTYfWwFQAPlCYnJap5ow6bxA0UvJS+IIZJdUMcQNFZ5F
2ShtCyYqfvwzTrneQtjPD7XkD6siqHCsrUZ26Ej+9qT/AZF+c6TZnI/g0KujIhuHYNv4+UgLumEq
Mc9sryCBzA8XtyWxKgrRu5kMolaPlt9fkIP5542SS5I7tJ7Z4PrYOb1NrDCy0lHGUCdXnoeRTu8b
eVSOnC0H3LCTBhFEYzRHqzXhN2LH3szR4I6+eww9Np69SAghP8U++pnNMvo8FenF4Ch27+E0gkuS
g2MJljqEOGAhZVv9cnBjWV9hBIIVCpgOZ4RVxK23adpm9REgoZCZ5iRRphoe/jnlwlFkW4t46aWq
OyxtAi6FQxYyPIxt1qZDkKK6mTwDVMLjjVBc990w7PFV1TfaQ8HSIjNp2Pg5eluHUgjnJMTUy+o2
1AbgGBEeSgj/IHvgeAOoM68WFwggm1VtakFnWDaZ33FvRHA3n40U36vk4nc021mAHYqw1WcbufzC
kNhu0rs5rfhFF+sjip50/tgiicJWuTGgvdl5anVYBzKRuMVw2zf2nq899WQzPE7Pfdvx/SUdqkXD
Jv74YWklA2KntOdPKrBm49mxe57cD9MeTdtW416CPCgaie1biOmGAUbvMPJr1VDw6+wcS7JoXlbD
LIMI53Ql64Ao1q1cuakXPSh5eOIlZwt/HDQ9zzi0/HE4EDRUTebdY3HMP9rsGh5Spl3egucy6npK
UcWoo7uYVbXjOaJEF5nD28mMEhxjFrDj3uul5rWOa6ThFRZA+OMs6yvxNb5QIeHqvD+yya/CxgBb
yXBH8SMSxqebNJmWeyMwIZkDkM3HlREaQPPJLLJUWo1StUTOQIPh+ZO/rUe73KHlSLalaKyVyzzr
D7Ak+1tOH3qzKo9h0CyYKb8keS9utE68R2P08XgZVfnOcYrkxQYcOQIcu0GU2dJ/kUkxflKOiY+U
tfDJphMMy3EaUeOn+VrTV2Vc6LM9e1j/EIgcPhq4nPf3drZgBCZG7Eo2Y+vzeeHr4rV3Zj8LPDNF
YkjU+UPjWAv0wiBdHFAD17C/gtjy7jKHIuFV5xr7Kf6yyl8x0Z4fsgpl6w93tDrhG+mY1w8RnbP1
AV0ar6csjMbbGDGmBjDFF/yxFr9Wn3kyLC4/lyzKQtUYG3Wmobqni7A7YItvd8aCMcoxs5XtHQrm
3lcC9YXaxHNHvz9iaLHPY3t+x/CiOQ7pgiLWkaunmF8PXAWQDAMbi9UW7pAW8lz8cCUFD/jHYaJW
2O2HYlkM49EY/KW57u3WaN/pGV77vqQ9mT4uFW3kx8w1q+IhHnPIjlDMG8BQxzkt41pE/lDa0lPy
LGdzouwMw4sDHeziY1wG6PxcdpX0rBqkidHlQy5mgxeH/J517I3rouhbiA6beYLix2a+OskNBqot
BkKp9zSXwWDf5TFkFMhDVlF/vVhBpV5A8RiUFdc0iiSfj36ctPlza7UQCDdiQGTixEFffGrZIawU
Wc4i2ru6ktILqG2MGJOtMjHanV3gDbyB6Zmfu8bnnfdli09Yv2CeEAxxU3wXvrRtMCjd4OJUmaNt
31WcP0sDCwEO4CmWdlDBeq490zyltgNGgBsT+L5BLgEysAU+SpYEt9IxwycxDjEwrvXeJ+ACA5Gq
Hj4i5DN2sG5TPFYURhhDkp6cMozR6MVZsakynIMtx9Jim/qVOIL8eGseQN4YGTA6rebeBQCQOXMI
HUs2mfqkMGh77ISyI6cynw2gnk0vIZMUWvabLJ3m4GgVdvKl7GL/+4whCDKdVt4RuI6qum30rijb
+Z4I4+RZOKPcVRxSOEd0zgNDN/lsuWm1t6UJ3OQvFWHjvd++C/F3InimoDuxl6K8yVRSfrTzzt+E
ZtfvF6MHAhhnghZaKHUMndTdWC7VtQDh2A0wz+7Z1tUzbifp+9Et302+OeeHtuncfaNJrTepOw9j
Vmfvk84rP5Ji0yX7Fv+Ya3K6wH+LZjmXRljs0aDigkUk4EpMA73JRqf+wKGjnqSoVLrNl07ug8ys
P6Wetz5arEk2gSfwj/T8Yb5V3uxsEpCYbRL73WvW+niKwc8+2mvI0QTD8lYkne9uU1NIjRSAcmDb
tfYIIFvVh6Bs9DrlcmoM2WZ7nwjrPo9rdTDxp9223OMTBCvQJzRt3knSf407XfnDbdO78ftQpd7B
6JZiLwzsq8nUXALMcT3v1kj75ooNWx9xhdenybDC09IX0053bRv10GEjDMpy+HOd92HMxuWbiZvb
VRiEy1Ur2/BPIfBvYAXqE+J9+Nelx3fovX8uiZq6coK8hP409wo4Ra6w7oTFwcY1gIQRptRXMav8
+Pu66M2Q9HLV1foWaTax8IRP/XxVN15wOZpEeG6gFH1GscjGoPrVJeD313kzJr1cB4I/dmtUeyvr
4efrjGntDV2YxGcXnJw91WzZs1ePN3Fxlfz3F1tHvjxOC2bIW+cEizVsJBSB52A1QsM6zcXYC37A
xQri95f6tZAFI4HYSi1uYhr9dpDeJKGvjNn0zo6nrVu5stIEDncggT0uZJg8bf/19Sz6EIvPhHh7
DGR/fo5WULNsy0qclzmNH38cQZLE+SwScp2q4AvF4/39Nd+03rw7bm51uUfvzst7W6zrKnH7sO3d
M5xPqqsfbqBsqJzAcgZVBRbkT0VGNfLXJpj2/K8/UgaBguds4udvC/PNTdfSbcwZl53zMGRrpjfE
ttma/hRi+OtS4CpYteA/AqJCZ/Lzoy1je5Jx1nnnBOrkUWeQFf3gjwbv/3QVGsqA4FPgjF/wGq93
7EYY3MuFeeFlTJAgoP4Xn4kIYRbhMczLww7h53spGqbDCrnYGSdG/BAvVkqjxohgB6XDuu3VPC5/
aOl+3b/Y09nDuC28Zbjsz5eU2RjrCU+es1HH3pMF9ZTx7EgpMhAjspMwfu2N1/0/9s5rOW4k3bpP
hA54cwuUr2KRLBqJukGIMgASNuGRT38W2D1/9KjndP9zf+56QiPRFJD5mb3XXhmJf/90/vVkgZaM
ZIaEVxg7f3kjCIXMdNU4Ju57QC9xzTnZuyBrlEBj/fdf6j/8iDwcSJuowQGz/HpYejhr+VKliT50
VSSWAHlVx4a0sNcB+NrBzetT8/df9D/9fAR3+AjbHEZ8v8rERlTrVhq4xqlwkbFUJaqJQvfTPY3O
P77pv+KVeNUDphPEHdhe4Pl/fdPWtavOecK2tkNSKozSIQrK04tbM6r2WmPoZ3myUCbPE3Udu7+l
u44SB+eOIaRNc1GzsMRj8J1IDFCvvqrY//u52/xThuFfD15sJZa36qVQMBm/Ss2qzJlA4GHfNktG
2FEWI0IWs8Z9Sfwkj5oIKOv//pMw/vrurvmT1JWMItG5/ToHTArmJRDdeMR9jVp39i36hx5P53e/
XUk7aROvz7vIjKscCvmGEBdOkZUFEJ06UxZ7mQyAw6iSUKriL0n/68uB5QDKSXRqALr0jznmn2Q7
uoSZMfq89SWUuqvQHfHFSFjWE0FcQWuW+j+Ncf7ybCIqXN8GRjk8opjD//2dl0CqKfoXdRrtlfuK
h0eEi6x4TOd1nv73v/7/9MWYGxHkTKwt18EvXww1R0BqXrCcPgDDkIWDC14kuhxHb8BS/f0X+8tH
zU/mr+lTOnQcjrNf6qIy14ymi/Xl5MYrfTmBkAjuwkrpEv/+C5m/mN+QwnJcrsUDekau9F8ro4KA
5dkFFUsF0abdg04PN0Sa3/WEa5FR1J0bMTIJsRNsDOmUsviDLmy1zJLXa7CWkKmylfGtTTRL7Bux
1iiPFbauuYyymHpZUIhXSuwkc5rjD0RzX2G1Lv/bg9hdA1rZy3CvIf78tRTKKmgQXtl1J1Oxwp5Y
Gp3x8mT7RAfJ/Pe/tL+8/HwpngGbVQAjvb8sqDCBmv04Y3BokRNjGhD8/OQaBvBdZ7DT1fyP88P1
9vrzmoVrDakkrz5LAATIv35KlSotQ7aOfXLlbP8gq3M8tTbE84+BiOt1THWkKpyXep7Nf7gAzF8f
EXsVaSLWtPjK69KLUIB/k+PZBRoHpDbiZMC8KBU2dd8ljg+q8mCZEdFK/jt2xtzejDX75muQoMao
rBaal9lDvoVVL5abPpRMEVW+zmtk662NxdDy3x8+gbZ0O4Hf3cgevH7RKv6lKXMOAZIkNtW5b9WP
juiQGayPV6FxGeyXvjWa09guTRfir5gfnGll5Hcx++NzzuAICccHGNtP2ELfOboGLVE38vJxYtpw
bd1e28925j7Ui6Gpfe1V7JfHHhKF7gFIuDCW1quo85whCFO7bS59bsOR8ApSEjc1ITk00Co74ewz
Imw/zoApz0glfI5BZk7P7FsfgZJYSqyq6oLEeYXx0SiM71Pr5wzFNcH7Agx9HYaCA0gfxmXmvz1N
Imdza0aUqIYCgrKIHqYrqqTiT5UEifdRfI55zOQlKNa6Rja8a2lVOKCRqg4ERG4kq7R1aWcg+omv
zcC4QSI+IFQq6kueyLF/7ND/QAZuPN7u2iib/FYrFC2bdugNuWMjDPFbR2pM8kGd39AhAHNnDa6Y
8ApH/bDcarDvWmmso6ip4GPG4MZf5Ed3vjoYtUkORtjMqtYU9mVc0QZMNCBQ7LK8B4bnNrgwN8xB
mFz1aqVL++XiWtvfIxUGlHCIwiarOspZDNrTXGd8aZkrbq1ARzkgw7SwOvO+mkanvxmZlnabnMcl
faBfxadnLB7AARSE9nEc287LNxh3tEg1FUY5d41LcFTCE1RVI42E6U2Zd7GJIJiOv4P/AWCjqAE7
yEzLb4ZO7eeCHjZkPcuUEQHA3D4blQOW0M+g0635QK55hYw8P/xeBzCzB8uObY9RQ+qyhTthQcfI
GzMI8SXTtnr+GYD2fcCUi7L1YwRH/gDfjJXOxrMtTGh6cZrG227o0GX//lq5q2pPX701kwcB62tF
Vm3LcB6UuTEbKVtQbkVg5D3aiqh1HZ4i6a8epLRw+KTMbp2ZW6Ib3hEnT+NuRhv58PtqBhDg19ix
1kIisant/NpDaGqIdRLbMp4PG/JqDxhomcB/XH+eOzBkTJldeRfHYx8R5no2ix3Ofb07IzXiNS0b
jU1Dsdj8Ym3wa9ZOBGaSPXaV5BsxdGYnu6Ywu1ulDDl/GWbP0kCBeE6e3/yaYOo7Zy6MZ1eIyo4G
4FvLD19jk7FFL27aj4vRMAVOF2pji/dv8kruY9YAUPlTxhU8KzbbHJShdm95nyjMIW+GTrsGAYRF
NjZwVeIY3UbEEe6IU9F2TOuXAj497rdK+YwkELydSl2fGbUxIe99BmRqGMX0+43/f3vSf9iTrooa
brv/fU/6VA+E4Wy+5nX/9c+70j/+4h+70sD9zabwRPIRYOABP8C/+Yetx9Dt36hsmBPSkzIDWiuD
f9l6nN/oFleOHeUW5Tw1379Wpexefdb9q28F1B1Dj/9mVcpN/e8XOPxBmnpmQgZuDlNnYvzvdygz
06qPY6mdUdmMj7TNLA7s1jmWhUInxfmy0dVo3sAfIOSobbUFwhUc16n5hkyB6XnB33nmvEPNJnv/
gN54dEgyFxUSYUNE8ElShs7JLWmsg52TxhkjpcbOC6l/yB8m0+5ZVySA3lcNiEGsThR3NmbdssKU
bec6e1a7MJ/6CjhD05ish6ykvKKj6J4rK8BU6vX2ZsGI+V3XhnDxrRdRi59IKmXIm/+4BEt/E7Xr
7OXk2BUnzFDeQG0NJ8JF5HnxQESHaOjzPRisDLl+NV+WyfWOJf7erRCqP9ktrCVWimwW8lq5m4Rf
J9c0JRU6ryXeMGtuyhAhvpWGi14tZPi2+lZv7DhqeOUveusfisK8od4nL7gPjLsyZzUdzyVmTpjb
iQ/OI09zMFvSj3fI+sqIBwYSDsPyUCb5FGawppMcJgEfVnlWvQ1Fx9G8UykEyAFsCeEAw2w3m8lc
AcWhYIqcDgAxi6EniC5yMy3pa7AYJuNsxz3Otje+VUZtIkyXxHIsVh1fm3Yx9W1RQ1MLIqmlhn4e
q9hST1Vr4evdZlPta99IKWLpEAKg1dRuoDiCoF3VHetBpyYAQLN72Ye9Q10lrcqn5ALKv518ac0h
Vlo57UuT/pPV5rz32JJUYQbl+X4uq/6moWjswwV+W9pDXARaEvZJ5ly8vNVBEs1ZvtVyheOiHwlF
DsVg51dtYV+mgaqd54RaqWF13t7RjXPrkqgE889zQv6hzoNcNEKSqE5IW3u3fcNy7dxwZE1sPoKu
zkh/Djl9WzE9xn1e7itZ+15yb8H+Gacd1Y5Oj2Crpu1v8ADMxX1B2N/pT9q4uH6yJTIdKgZRG+XA
KF5nvDVnfAMuaKr5bqIFaOROdnE1REahG58Ik5gfp1kqQuMEquudmRmijnItmTckNgYxab0dIis4
t9prmjtZvjGVVy5h75bzXY7oyQ+rQH6nUljrPWnGN+YJWhNxksiGwAKk8LGDGv+qicU0orJZ9Hs1
Tu64K8hNiKNBpqg94QBXp0UY6YHZKRF4inyDaPKH5amNU9SbltbOn/KsCCCESdf6IlPb3BRJmdxD
WJT3LoQwdGBNg1TaqKY934B+p/TO2ZYIB6BbFOqQLVXzwFq+eg1mEASA5A0iVO2FhBwkiEZ7NIUg
+tonJYIuSWOo0vVeHiYsSzfEgfRUvaRZ8JGTfYl21uqX0BhTmEjsem7D6FUP0m+SvSftMDVG5z4Q
Y/IcF818xmJM7KXUEvU7a/v/LsT/jwuR2+OfLsT/lA63Xon81T+uRM//DWwf7k734/4yudz+uBF9
67e1j6M5RUzGOJ8/+ReY1/ltvZ1YyFgoB000Z//vRrTM33C+Yq1kdMxdZsHS/S/EQ87HtPLPLS2p
cDAL6aF9vg+mp7/MU4bMzJE5ZvVhRiAwbYM0t6aoqrJgn1ay2bmVyQqsSoT/GGQW62mT2eZ1cvE9
jUXqYx5A4UzgWGZ9crt0eahds3qilI+/BLZB/hcY9gZiqXIODWoUgse4oM+ZhoTXy+nIaFu5UTe9
NgvI3RabjItfaOk1N2qOvgLp7YlZWSG3EqiR4lBdJoMANjclHnYU1c+uHFhWe8Fi73Imj/epIeaH
PI3tSKvnUdvqksFXGy8VV5brVGKjWamZHse5w4deL+6diZ6+Yc9HltbACPE0YZw4BnNGoO1cyPEN
bJAXbGQZ9z/4KsYYtnYVAI8dWNvSkEg8Hp5b4IZbJR5zXLltlLt9nW8zbXIOmY7oYEseSPkz4wM/
OADmH9wK/MnWUFn8XbkOPpOcRJJPjSKYAh3A3H1i8QxQZtLzW5CjwoB9md5PQ1w9Y4iv7/uuhW/F
8ZI4G3swCYng9IImVZSFEUe6IWs9RNHgP84535d0G36Rwoi5NXV4CHNIJu9q9FAQJxLff4gL/Pnh
rFrd2MQBkV8bcoNqlP4l2BOF9r3BpJEbMnhwujRLL4Lhz6Hj97cbGbVcQBjIvUrTNVkjMHdzOtLe
ZE5VPxmG9B818n2umOZKOAI+DhecP1EZtyRJ1TlhXAufjgYD8DgPXn2ftxKKuVrNha4njBM6yymC
hDTYG3o7pzsoDW6tPRjWjkmmfJ+wzr21Q21+avTFpotXmA4jJ3GYO2ulvyXdsXdDH8HF49xA5FgW
O3gy2yx5nAkzTLbB3BKr6YyAoZB/QDQvNIfslFSbvvpk5ER5ZwSXprG8ZDcsenKyZ1EBhPFAu4Bz
4lrcZ/GgXUxyQKZoMr0SoCghHVRpViD6I9J7xubJ1Aw39nhOfkmtmeAg9MHIkFvXfamMxb5Lf4/I
sD7yMvzfwzPcjySNZF7WWA02aR8hGx+JG8tH+oZcgzhWm7Bk2Lzmc6zKvjEExjgQ3OETHr1LmNEQ
6BHXrdaf+o+kj0KuqR9m05H3wTLYQeXH4/MZjYf2BHariyA+33llOZ6zNUgEt8k1XqNFio+UEfF7
5IjJ7IIAkqTUvWrjrcEkTAEzsucWzE5rbEm8BpjoLv+zt4DNSJVMr1lvZhstSOs7gtokjGGKVKY0
KKBQ4SDXMYG/5jxDr/CaE/fA6609g/SK93VLiYO4xiqbCB1ms8nW8BU3x+ejsZ4mkaXiezgs9LtD
OA7msFkYxJ9RUoljPejOZgkq5in+pRddfBRIwaLAr+cTU7Rh61G0bO0eywBAkf2k2RoVBicNksRI
xgwafGik8IGNENOrd+2W+Yk8wWTjJdPe74XzarTtQmE2DEwRhvp+8vUbSk0THZTiY+sI10lsuebt
xQ1HhZvsyO6IOuFUZ71quh9i8a66MuM32ebTYZ5k8VSxsroXzO+iJV8Lh6IbH4yB8GG5phVMAJT2
tquumfSXfWHrfZQCT9yhTMbKwdIDEx5qkaxt64aMHvVWx2CLyIq6p5K7w/VPiW6mY5RbdbtHcdLu
hKvpd20bT/eAmWGHdPV7wGm7rzLD32bxEu9IQhBRFTtdVBumJI67JmhsHLWTIE4Tk+fK+0TPUmdm
t0kYfODaIonJDIY6LCgwP01CTge9TPoXMbQ9D8ak7ZN2/jmsnkusWsu2b7GzjYYZf7FyB6vuvIaI
ugItGGFFpn4c3HrKD1aJxrpinbkLgnYdghBZv0fzZ5/8GBPYrOFeG4BT7TO1+pDLjt0K3R1Phau8
K1ZDim8yPzKx9WW2VrUyfg2kwyvrlIx26iG9EkYq33F61nmoKL8/NwQZ7YxhbMM4A9tadrh4azVi
np1i/RNWQo1yEHlLDdLqWvk42CAJY4+0ytWoN1SgcGftHjPQq5fIUo+MgASxpFPuFYKyMYNe6XPj
5CDTvwR56QPWrhxJZFoGACo3rRoJpZspRItUwk5PCtloGhbmMngtDBHnNtSadTkNvX3vYUg8aW0C
KqxJBsrAQXvtG737xBNHP5QNU3PWrfbmxqJ+nFWvXy1UkBu/5zc9FDwG9rTTZ7OLmF2hyCHzKRw7
Wzu2sSd+WJ1d/hhK5JFuaq3yxj6e8H8SonKqPG7sSCzS2UBAMl5qkJe3NMj977M/JNsmkOCFYvOL
Fgw/s6xKPrumi15pqbBj2s4LdBxscKrLI9OCPDsahAmpRcYvSWvvZ0t8waD1DXuGs1c1nTNU3DGy
suUzSJoASVltbjyv/SpLNFijpR+B++Xb1jCbH0iMRjI0tXqDYkMcRqzFdWSqxd4qNzYeCqKQ8K5M
+WNluNcq6atLqdphizNKX0KQ8FkPbqudADsZpbomSx9vmxIwk0gBxG9WHTYqEmXBybFGwqEMoTYr
pFPSXHG45o5cixnpR73ddkiZNGubIir4aub5s2a69cZiC/clNT0kmJnv/WiNlure+BmXEjtTRj6W
5r1VRPFtpAPrbs517xQssbo0+gDA1pJvdaKw5AXDaarymLOzabYjZCByukfrIOalPFpjc3TWqTQM
8pdsWvJLwTMfVhD7mKl1wd4UfRo1OmKwsWhOdT8/2SrtUH+y2y1G2GGpUN976s8IMn/9FPskNWRg
hkBflJB/i6Uat4DB6WGrrtzNA5ukVvO/xYn5mUC7+E2XjnUPAAL5p+88SgNXmul8w9FnHEkq7bYN
wKgzJMb6PEjzh1dOEXXBd4JUZLoZ+JYI3u2mg99gxuzsxt5mEmPnCJdtT8Xi3UBiJExTJ7HTqR7v
0bDGD21cn1o+9Lpo91mqX9OlsyPHa3hEsdVuFoRjm9YQxtVqxMucN+4tRj22py126NXMqr4N6VBH
AuebNxIb5+JgtLnSL5rs3E3nqtcentFabEqjuseTiPNyCs5mU/90suQgTRr1VNPvkaXeqyILi7QH
zYtWTzTll7ZgKaG6+XnqhofG6O97rbqjWiOKAck97z2Bdssy5NSAQxItZPiGjl+k48axMoexPpr2
SwWm9uKWsgLL1Ybm4oGJI3lNPZhtlZ8/upn/a/z+ofEz6d7Y8/7vjd9dVlU/ul/GoH/8rX9ZRohc
YZhJj0bNZbDOZdb5R9MXeB+cIt31P1whH26Sf41Bg9/IKsFhRJr4KmL5U9dnW2S4MFIF8cBuP1hH
pP9F10fa9bos/FPbpwcGciDTQ83FN6iba7/6Z7aHhUGq7InjPFe6VqeSSY3tapvZqGLY+MbcbHPb
Apq1cIy0u1mjc9y6TW/9mOcCKmSpsgrF/dLdgQ+zgzqE2Ko+zaqw7VcjYM+8mTrjPfHN5KWktI+y
xHU+jaAp7wDK9w9qgpa+y2pBDmaN7/wumfjDaHTnoNlr5F0eqDqqsyfgvAH2eCza3nrXJujiZ3T5
M/x/1+wvowA//2Ll8eBdOiUJXRwKdxpwzJbW8F182FjMjgmrS0e0ZkeqBWi0yrtlY7W6BdbDGt6w
1k+o7gdySu5yXrR1K1oyXMz5bJ/IIyjdyOJgyLcNAdIvBoOgMMEJoKI2EwhNbZdmw2tr+eTSix0Z
z6Z7cxbfCxQK28zL1pwVmXFuIXDeCzNjgGzlDy4xlOLA/8W6g/kd0//OIOz6yupb7lXH2vaG9nXO
7TmkkC0naKEeKzPQ97TBZoB3HZ7bBsmmdJhea93N0AvnbgxQ5hv94BnHIQgk+icVkHhd+t5T4znx
c9svps+N3lvaRnSNUwAntNlReW0sPo/Q1bYaEXh0r57H76AZQznM1ckN6oJYOW9tFsqJHGEXPQSK
52U690O/TrKTJt16matuskrsTCfREZ16bsDZ71t0c2Y/HRYxKboFfxlJ+4yl2PlLHB/sujQ/MyCA
N6o6TT0HBXmRDEEnrkXCA/3iNWv9oXpJfA8D6HZg2zgzXYXhT1A6KvFF745p4tDal6Kg+vhKbdUm
fHKFETpOEWxLTn8TJOZVYSnfznoMUwVExhEV781PY5dhh409n7m+oGWFH2/XsuRkDXroFvCaw0Jp
5Ml2jknMgopHWOw+ueya95wzrysd85gM7Z2z+CJUkwq9rL7aUskI9PMeDmd8YsSxq9jRv2haSs/J
QLzly+wSNZPJOi5vhj6pHWLqeBePyxO64u4o4RJTpEhxkaWmHxuH4XcfS/MUaGy+6Ei7badxEZLs
nJ1sRHW7ya8hyBeLOuqSV9N0C/MlWMwvVe+T32Ak3D5pr4EIEOOurrye5g/k75H99HvLXvXUZnZy
lmi0N0qV+haS/B4jAfVZM+wYAfP70aggS62KEqkFhG2Dtyb0Mv1Bs/QZOg2RCOiwwYjp0C3tlr6Z
+RWo5mFJLpUzV7hql2YPn/Wpz7SO6NPMCEfTiSO7FcYD3704k/5MKnaM5PlIAzX8YJi5bPzU4pfD
y3aQZJ4Cg7DCKlFEHUkJRcB5klZxy/3sooyYDf3A0NxUz5nb72u9C040abcuAMCoiEP19WWbwNZv
EzeN/NF+6aTc+wsR94RcwEse5l3bFP12jFUXJrH96rIdCaeq7DZGWfyg0+KyrSaXhUk6PGXc2z4h
w1HQA4AEhc0hmPl3dgN8RDCaDxn6GKGJZ/xRJz5kW84tob/BOPFsNZ1R8Xm4e7Mru2jN6jz4bfFN
eQvVvqkHJ5fj8jS0eAfm2BLXNOgFcEMr3fBWGI9JKh9H0W1pjDa+qqvr7Nvia7GeZvkQe7SZ1C5n
Fkf2LTOly9ZnrfEMwXJ3bgKgEelnXetY7Jrzz7QvjUPidYg1MklkOoEnkYOF44R/19p2HOuPPcO7
EGp+cMwFUcdu+4ghSN9xTPjnWmiTR26623/iXBk25ujFY9hYvbgKcxgj2ef9XueD2um1HND2O+nN
mufgrp11fF4agxxRvgEiNiPMCeAvyl1FlFE4i8YLVdXdSHnmdKE7h1QndgQaWHx7tf01tTPg1ym3
g4wjmDW0fKJ/LgDC7MxSxU9TPt01mmzpZXrxgsHvxQHpTVT7+LVTwWc3IVVjcFye46EhWagg18Oc
dt3UHmtX7Alij/ktSvtqGoncT377rXIWZ+u0qjvovfncxB7d9si2ZUO27Hh25EShaVi3IWgosdNX
NzdhKYNY12ub8QDIUfhFX2zyVyNWo1G+nqWN5j/4nbXvMjHfZj46eBdjQlaFq/wveZwYnwvHd5mt
erxqmo12xxvvYERsR5mf0An1O2eU5rklvCWUY0PHQCZSGuVL4e9BcqhjWveHvhGnMYvzPczPLEoC
rcG0oe24zIpIMepjMgZQOaztwf5ma3xeoHk1/7oo3X5MyxVL67XyjtwLLVqmsd6SGZS+N7NrM+sa
LnMmuROm4sWwR1It67tgVFysIoCZ1PZPI4pQjOflN/ZQh8BfPgsvL7YjPw8WqjqPSF3NzuNiHQ34
CTsb+rxJTKyjrjOQYIjisWw2A3qUs5M5CbnR1hJ2Q2K9xfXQ3NDR5VWoYVNptn7OyTSSG/+QaCNw
irpNQclyrzUkaB2W2hEbwzCaXTU0w8WE8IzfzUTGMegEQFjaC9O+9XoGG1+7ARMH50qesfmKba26
1xPWaBt7KWwQEosSw60Smn8Mulyd5tF6sWe9edfaUUsOcYlLbOd4k9WFFkHDbWjbNQxu7llzO/bB
t1JjlJN64ELsqb91TvUwVZqGlEZ7LJd0uIda+KlrrXY3EBh9Imzok9/ZxTODiJPJZmiLhHPcmJDh
v3C82ocJcMhXoYx2iyO0PVqzZm5FPaZ7l4ls6PtNHpU5O9msG9+CJOm2le5rdwm+zVdoX1MYjJ3/
0x0IBRowNIVOahVf2QEuT96kYakb/DemMQ2tW+m9Ar9lfBe7egTtSjCZq3ScZchIae6AtlgMXGZ7
fYn4wERIyAuIXpxAvNd8e0nbEfQtvjdt/r7omncLgmr8ZHXjVseTdIUPxpRu5Mr2RGOADslaO0Ue
1Npho7fFGe5HDbaYthd/UXJnMO3r85g8dNq6LVLv+oZNjCEbhKnhkUQl/6A8V37SVHCo+2V+HgGE
7YwgCzLGw3l2IU/su8x9pgp2AbjODTaoWYaXTBhnlw37viGAeeNMWraFBcUFgcxo05vQnlN0BRVb
BWHiObOyqDYdeRFGp5hzdculpBE8TLUxk5Uiv7E1NKJhLjKSRJrReOKA7LDODhZDNref0mJvVwkO
M7Jeubw6rXqTDFLOibs4u4Ja8HXFGy3wbgp/Jbws1lOZWsY70jL33c6YMEvVJwGDfyBHCIi3KADz
nQlbDNcneCIgcSdvUBrIZvAulnkf06hYvLdVS8YeVPpNSeUBXSsbk5R5vIFC89ziFtvl5Zg8BRqF
qHFHoRWVAN3bQB3hrXxH0O/uO0O+IyeDWId7AGBWslr1WK2r2QnY1+h7Pjki65nWBOh6NkVdC7jt
w5ext8FCqWYIK1IIN04B9amNJXdgXpMcWAFejkmqx/VbHCxsV2HaCpA4+sRA2bqKVFiYJt12XzSu
f87SElN1z1Yh9wJMt+muIKP01qajvdeN96FIKZpwh22JTH9Bg1eGJMMT121bjLCaZtMx+/ZHEWNl
WaotgfYHVfHslfDKQmwGRlRrBHtn9rjBbSk5UsA0Yycfw04C0VB5+mUK+otLkb/TfX7NpBS8QBKp
tzBl8Ulm5XlyQVkxdMBSPFMe4vQlViXxGu7Foj7WtX0LsNrtSZT5VlTDCx5D4upc9diX9CpmT7T6
jCs8apt+09jM0q3Gae/YT4/AtTXzFQtCF/ZFWb7MfYecDJo2QHjNZtHTkjxR45RLsZeEpqjRGZbq
BRIe/lBcq1FWx9n3vDU2xuwp9kA86XPhIuWwiQGc/fjFM4oLDC772tpgAQfJks0xAV2n3ZY5Vx2l
aFf4SEeM3126U2wHXlpbZJsCat8O9GOwtW0KHqAqTrhoorgjQs8MF8CVO1JK5dX143e9a5NNkM/A
YqZ8fpQLxvCgc411WE3lY0D00RtxreZluAIuispaTpHq2lVBpi9XcFInzfB1IFW1FXnjiB0p8KYL
HpjvNT0HmVNvpq++Jo2794xuuNDqMtcTOT5DdYz9fNzi0d0X6U/Nl0S8u51+MTrRHGTePsjMItYr
5YhMmeBh5dJ3TUOLi7XY2pPguDdrx0BZI86Ew3CJCh3+n/8CbdoKrUx9nb3hWzwk73Wd8/zU1uPQ
3zGkfalH1TPzrZIvmkbcxQBHHaC3ihLLuzB6/uw3ENSCoN7nXJAMIX2iDMGkh1qlGxfbbh7FRIWm
dUKP+kERMpUTNgL4rGbHpLQHEpZGtijlrLgWRMyPy20gMWI16W7x/e7Y8gR/Wdr0h5VD87HiaWFG
iTwFWQ8cxDB1yreiFmW9zTKjvHJtsYCYa6ugyKsh5pFWWT1OvdkfRm2WK6Aw34tMS1p2CkR9RDV0
vDdzMjAtIwWl0WnkyzQQaz+STHKkss6PgZdWezuo7F2zqOSMpMTdtdXwvLRkaMk6uA/8QTxUmWYw
TuuGs0oz90QwHAqaYslPA1FkO2ey22e7Ygrrt+ZX+nhxl1c2TX6C5EMlYzR2dXKx0C9GAzyPOwS0
JIaped5bNQhQMdIxjeRO7no03ht2gRQBFQ7YyrI3CS5q8JC4F7KuTzbMNzTE/jrxkAOwhUZYWzMt
4nsXaMKB8OR38vmCsDQ9EAYFvzEK27tqKCoStZej046sq6fxihmZ0qJLseXnwRcgV9lG+h4u+DJl
h9c4FaVQqzZTzj/fBeDneHcSd6bko/Pf2SYZKv1sRijKxS4lV/BI7XhETAS3oijHHceVs+VEX/jo
nWpbAPwUEI5oqPzbIDR7TzvM1MWaxduYBwHVtK3nd1zX3EQTHQOrkeDMksAPm1wQ/8LGKBzyMtIQ
AIfrygfmY6dD2imyQ5fbRtS2jQjxVevnPpf9qautn1INdwumVOQu6WdTZVeD0307k3PyIFo+xjon
hiPICUAtiinS8NiGbp31mxy6xXmyxUNmYvXO6/Iucb3X2g+6PTW2jOaGx7+b511l6PtkYuZR9A79
jJMua+4Y/xQ2dmzg/Q9VN/iq+7sFNTMigRi9rwUhQdJrmVYVlWQOhFOf8uORakCWQQRpgVPZ0eND
yrB4S+SEQ+GynCbe1GhYs8j0oeeMdIyW1MTxffTEe+Y5R9+WDzMcimOGLGpDG3nmiH5t4rHa2cO8
pd3iSUbzHPVjBxjNyPSrMgZz788ToxTFxYsCFoaFcQOdePTZQqrRzSPJPDmg2VHVJ2lrjE6mafJ3
Jopbzs6buSQLP9HYb3N3ovvyJ/hNtIS9xqZfEWPBVGBjxNl0Son3ChH+vVd9HTyKROOD9FcxIDN1
l6X3C/6yB08FBHA2hklQiY7Uz/FCu22R1lEsa6TZeAtBwZ54JhD9h2/Ia6fMc+67Xy3DRCP8tTfK
/dD7P1EhNLS6GRBEQ4moK5FJoIM0RCM2IL9+Nn2bR4WWf0mR123lKoRe+ZO5WbMaVD7zEiWCZIPU
xEDMpChd4FiiZnxoUw7oqGNDOLOfQC9HyoPJdit1GyADBfSTkcZ8lAsCwYGbHPwHoW96I7dVN1ft
Ju29cJLuuSF+stWdCJVlSTGWF8OOSQ5+xGJwwlwZnuSGXuQA0lW1extKYoCWw26PWSGRg3Oq9WHd
Ga1TUh7L/2HvTHfjRrJt/Sr3BWgEZxI4uMBJ5ixlarQs+Q8hyzLnKTgGn/5+lMvVtqrbdRs4fw7Q
QKMarrKUmUwyIvbea30LKiAKNqe718DftdvCw/u+lVo2ysDEcFBdONQJiuXD6KGrWr7eGCsCZpTN
8FfCqVLisgcI9KXNJjfrgKEyKpL9d/PN/3TPfvdanZ+L1/a/ll/8wuGCdS7u/u+vf2y//zl6rRbG
/y9/gGWbdOqmf5Xq9rXtc36UX/TH3/z//Y9/RJn/XTceSyci3X/djT+/jv/n+CrbV/WzKhlC4PJj
PyRY5gdfICL2SXSmh750z3+04137g82/oQ++ZJyzI/ypwbL0D6YDMX9hmoEaW4RWP1TJpkd4wYIT
578ItF0YKH9cgT+oR1y871fkn1CQmAv82oxf0tlxSsGRItHARYf9rhlvNNBpTG7lPcmZiQnKwew2
CvtOdgH5B6CzQBhzh6wlPFYiifvDkJTdTVwTxbnLuIUzFuWBSoyePnSfsAc810uwMPUUka0OX/KG
ak+wppYQGPwGOPKkjUB39dhcU0aG95NR2o9OOTznuiJJLC/uhya07zoEwDet9O+rOmK7KevMWlXE
tSAM0uk0Snr+p360CDDzUk+nYQN9ras78eiD/4DOoiXGbVmO2RHFUrepIEWzi/KDCI61DQ2A6Qx/
j5VL0/XbcDY0Graa/601JGfgujIhBg6MZQ9QWeisWczrns2BSngeWx++MwGbbxfqzXEr3fgL33+C
06Tlp0d9kAc7k7O3Y0X0GekV/WFmgwvo+fODrT22BtX0sl04hV/4n4Z0bqKgzD0EMUU3n5x6QBpk
EBVUCKYQ3djKA4R3Xl33xnFFH0Bt26Tzwd1UZr+KscZTIySo6VZja86cAbx+sfVE2lPfk7SOYKRY
crZN/VJ6rS92o63nDyrLOYUMUa8/SsD/nOkmwW/LGe9feXWufZvj0Q8mswmPDLfjr1reQtKgxNu9
vb92eVfc2YsMhX8eDPbHcvWW1+Q6bslMX/blDqnSQClJkhCYXW3TEmy8gUTVo1zrEuMy8nQEN6u+
Iz3rEl9LHEOZ0bN577SdNLexDdRnZ84my3YaUuyUWpUdZ6s6DNLqAM2kQ7/tEqa+NT17Z8sM36MK
RL5CRE/BvUAr4pii713z6hThbWsngBOZroBKyh8ktKc7WGTqsanj9tKjBr9Psa9uOZtKB+FdYx5L
yDMXpFPHn1JFFzhHa3eh1XzZnpNytMg66NqI+YYgnW1tY89GW+7gCFgrBvG0OujnO0tbcX6ay1Ht
iJnzdyjUzW+jQ3+TqXNRVPBKQCkgdk+TbOunokOCmFf8Lh+o/9ZB1Qjy3TIHvmHkPZUL3zXK2tuQ
eELyBccsMCFrET4jwlPhgF8DwjZ60OR9HQR6bJJe72W7wkOkg0x6KcCnLim8Hdrm9q6rrEdS56hS
bPGp9CYFWRbteIy0aNZgukB9KSJS7oJWd5wtqWm0zl2jDnqRlceIGHvOQL0nOf7m1TWzZBjFmuls
R6WKazux9GNP/N6Ko1y0KdjflgZJtzFgVR5jq8nQbRujGYy5bX6csGCs7ELRdABSxoM6jf3KgtRB
hDLO/gAtdbYt8VySwNwtOaHwioN+bLVdU5vtqUf2doUdOrsoET9ed3ZE6wvHwVugqED6D0MqXXma
b13m+KP69TgJ93GYteQU6jrx1jJNXzm5HKTiq59rwsNLHJEjVW1FY0mlmN0Cwc88z6DZYOinIEr3
pIA2dw37f7oZBz3e9PHA0Ib89fnjhAACxnkTnwezlsdZ1BXYKlvtjMaFRk1EOfIFGdWI9kvYZUhC
c+wVBqwXejUlVd7IQqGv+nwU68Fx1MUY1tVNDHzok8/nN7FSzVN6IG7SbdfOHMljHzIc0ZSzmLBG
L2PMszjDVqLp+4CBXYVzsaxlIHMjvnfcSMzBlHNMMmSRXgxdmpEvJROUdKlBF890ABdBb5/IxI7K
YFQFMFXRQNFWxqEKG/dcEW5wn2VUAqveIAfMH6eUgrjMO5KfvFle43GkYVwCQkDlOd8YzsCq1Dp9
+PS2sjRZF37zpyI75hVPKOQ5nbbd8hQhK7Tvppk1So6Ft0YnxrJKDMTAqqHYYWTllDtcCHJBfBsW
j8No3Or28kJdLKd1abS8kxzJ1WkUYMdW8aj55ZltW52p4yu1rqoZuFlfzifyruz/iBe48zl0/d1x
Sccc/Lvj0ilp2+V/dZ38cl76/nM/5AuwKznXoIMgosVeSDN/npd8/QNOSfuXk5LJoekPv5YpPoC0
RM7qG9BwHA41/87JCE3E+5MRhzNoqx7eeNMHfcEb+VmmwAS9sbO6zQ5FWs0nNyLBkXg+Som5gJZi
d7HYd41N3gGwRep2nRg7C2G3UYLyqtTHmXxz+nfREnRNFUpCoa8rXKlZaJDslpCh5ioNp3zNUcEg
Ojvp54sw4QanlKhZIHBknHwe0z3vkppQxZxCzkNcDq9EV2NzbhKiY2Vs+qAaLdO5hevnBjINpx2H
BNykS+JkbaLadEEjHCt7Yot3SkIHeZvs1OFYcqbxy3kLXojFjkiFg4I2RX0cW7Qg97lCzifvdMjz
2tGjKYUWlV3W/TpEZsQS77s0A8UQRsmm6KOJQx/5JPZTLHzQ8Uu6XxdfVJ2Jc3s10gIcrxvDXfb9
yBsj9I5a7G2rTOnR7RgJB0BAVuAsSRD3Uny2jPrWWixM+6Bby99E3um7j5PM6nLHtBccAoG19gqp
LytYqLfwCPXRm00PGaqjRyx7hRMKF9hlGX0pZhVdDa6qNhXpjQzVXdXUK0Zs3uOMEJIFWB+nDX5l
d9c787rjT4t1m1i5tBnOLl22NsAeZ+5zXAy0LQmkGUNSOmR+A4sr3yFPFMSxe/iA/W0tBy8NBlAp
F5ImSmM19XUDnI8bpnaJDO+TikXaD28GR00fqf2zRxGrbOXmZRyYcBODLsnsV62c0lsQDCS4YOdZ
l77mb2PSOw8d7sen1GbaNGJxXSeuLA+JX2KeC6Fl63p+G8NyvxkmHEcrV4vcAOz9TtNHh35JeZh8
de9SG6Lg9P32i70kVRakz64nBguHLHKIvBlxvgFcaRFLW8yN5ySngUhEZqPp8S6aKv/FiTLGtjKU
6fUAi/E5GuhW0DNR4ozWnnq6S3XtSL4rP6VEKW5ky2h/bIj7Mo38PtVq48kh1zkKiEV+SQxHf3A8
HioLZvSWDoh1iJgGMNefiKs1x9cwbL3nmYHrxq8rZJJDHHXPTEU36YwfWY9Hzlv1eDFYsX2VE3ew
NYcZfL0DL3svcTIfoDc6p7By9afJ6L2zzgGVLtfYHfw0I6/TUj5N0aq9b8GzXpmjXe0zszAvRgik
Z7CHnMSj2r4BM6+fSWlJH5syTp/4RvPdNPXmRV/N+b4vy/qczVb+UkedE3K4i9xjIs35GiXlQB+Y
YwN4Q3wcYe25NGE6JHuahtJAM6fk5Clp3vizcICI80js80mGKB68JDmW9OqveuY4l4M0k09TKwhs
NNUoTnU2JKcuzpr7Hvz9XZI49RHEZrnRpsR/YgicPsjB6S46u/K1DfP99Chmdza2ehFzQkPjf6gJ
ptl1s4iAOvjelnLP/mYPxGxgHFKfppTET+a3hzKrC8KJwxPcSqKV+5hK5031U0YHw68vlC0Uk2CT
Xp7Vf+3LEY95VuZ7EaFKKG0azLrekgKelO7WiAUemslpvpBZ3l+IZky2uaUo0UprvEkrOvVx5ql9
JXvzBqaTeuxJvnkBPzvccEHCqwmMwCeEC3owIFFe85x066qY0v2YW+mutlKHIVFfZR/rBHc+XztP
izY2W9/N6q+mhlBj9goGLlMozM3kTBbxuLK7dnXwOgx0lYOgg9OGx/Th22zEKE8EsF1uZXq/zGju
ybsdTsRDXdeMV89GZUSPhsfzP9t+s5042w0rUjrFyUkycfK7zD9rCI5u1DT0bBStAv9bLZEw+XSV
N32NQY8HFbZYRGoDc/EiCMeOPh8Mh2Nd0YUFJUeIT2+Wpx7TJ8kALDUMiQH34lg3Gku/cxSaoAA5
ahi0jaNeAKei0h41JL306NJ036JD/4LACi1SmmEnySBVNZXxOWXKcMhbGzQQBca9LtP2NnLxHADu
YP5HyDdUC5U1H9uy95mQu/NpoJf2XONxYEfTx9s8qRiC8vS4l+U4qq+cbFMVQJggKQe70VGLimEX
tvpwHijqjkZuLLDGpnkYSYC55pwcrpUFJ8BMpviGna1+cpDwf/G60v2mIEWgD+laKLl+9JWBTbqk
qDJ+JA8Hm2x/oabWXrs6fgSt4n0iX25pbupZOq5Emw/PNbEiOfJ1oMSBM2sY/Kk8HvBQ0RVwAWt6
dpGEgU019620gFe0/tB88qLScTZWFRVfzCjy8KhO4anXQ+9i8EqiKbAsHWLfY5KfkW+iDPY3BpBd
fu4s4V+l+JewjlLq9l7LPL3SSFfpgBSkVsaIP0cfrg1l/8kjrItOCQ0SFE8a0sLWHPubOmq9y1nz
1SvleN4vmUJs16SSRRf52Gn3cWw7TyQAsPRkaFJoE2ppuSzaNTEicxhuOoFTa2m4nBNkZyxLZJRl
Xq50amgbvT7WiOWeGOn2GL4GxFmPq4AsE+85gy22FYn5DL6wOml4Au485vcwGibzcux8i2VQGdeQ
T0QQheVp+QLBNpr6bu76YFBlsvbTxjgRY5MeIoOWjIzL6rqKDPOj63XDZnI1Jt9NZe80J2XuCtpp
A0gGq2uWtGutMusDEpD2xrUj64WzfN7hnK3ndT8O/p1uo6MsmxbXbyz1ewLYYov2em1dZ2GDYtkY
Jv8mj0p3B/OnCkaBny+UI197YQnEn0yVLWc6+p3hbYCFNK+E/RgdjgCm52HXuHv0OnXQ5q3CdKJa
/IN5fZ3hJ94TXWDsJ5N5CaGxWjCOsz/vQl26nzgLGPcTtSfhJ7bpfvMKrX8qKs/ehln9aDe5u9FS
/4Z+Qov/rxId547RawlJGRn/pF1KNkwttQNWx5b+GVPmkE27mV+SWiLIb5NwPBr9tLYrtjfF1I1b
06IDnGb2dcjZdKsnbNY9Cc0pYjzppmuzmTl/IODsz2bUN8wJ5EMpZHEFUNmi44DCZsd+V24H4isY
atBL0hLd3RuEGF+5ujuxK7jJEwc0hwF5SjneqHDf12mI8C7zjZWrSz072HmkB4sz6HqsaqSVEoOa
DVSz4vg6tOBm6U7fOlLGqxEb5sERChgtIcA8J1CmuDl8l0nwHDOwzYwdJoP5RJ+Uw/TESbVcYYYY
7waRRx9FVuUfLYMzoIXGEkl92DRXddb5F3PmcFqJ7PAgoCeQuQFFHnloxQ7GhD08kNfAcAsWbnpM
O1SpKJD0pOeI6Vd7WuVR+2oSfddiuc5AoaGuxDVxSc8zo0HiyaOdI3iDdW6emCmrs98wt/azhDiF
qJmOcTnOm4iD/+OMKCC1nPvIIfSnN5IzYDidT2kdi8zVPycuPRJJIhG+LhSgK7dwHnU4DweludiC
RvqgTU8Kc23OzzJWTHq0G69m/umT8bzOoZoz+UfQUnX4voWpkU1FrhMeSOMiyfVik6fRR74WE5sg
mksa+/3azDncYG28omVknlrbetJbdFzT0NEHoWJfZ5nH6LTIuTDFiHSiYJqCpLxegXuhrRM3JpIl
2mBRqY7oNK5iZRkPpoQ3HHhTVQTCwb+lA8oMZm0ChZ715nquFCMLq9i5zJtWmJ3MJ6UZE3NadJwF
4XF+aIMfcOIsqJ0SWA6337PWuhsIBeE9IHlnXxP7dmTeL05xkSe0JkeLToJkm8P9eUhqF25u280B
WDSsZVY/0qntonMJBH3rZ6m6sgUfLvVy/PVdQZ0AQ+B71/enqvWfNM3fk7jIWzDQqSJ1Ml0oI+9p
pDh8VU7XKzlg9aKs0yYXNcfssUrbfebcWaJsXmrOUiVbNonXv39x6tufxfM4XPEpCcNYwJrMCJaA
iZ+rUsTvCEfmOjnoUyVf5lQS/J3kMSlffnb7+5d6R6BbXspcQlphNMFR+CtODfG4A2Gfl6qNptzw
jCiA3gwHXn//OovF4f1nwoZu4co2cFI6znLBf6IG0pFRiHfd6NDXjNkhQC7WsMnY5GXSXeNQhLM3
+DFCQmUVz/USf8SqQq68FsZLcY0Uqdz8/i399StezAkWIxgmImi839X+vei8uKPKAD1Fk0gUUu3M
FGUWtkic2GsRxfKFBDy+Z12G39Ns/qcHaafkRVZt9a37dXT2Nvz5x1ztf9O4jRqR6/yvx21L/6iC
CPeuebT80I/mkf+BjK4/ED/LPO2H8cX+gBuQPBTu4n8M2cQHB/klDxPRcTxPy+/50UpyPghhMZbj
LwhvAQP9O60kMrl+vcFh9rF38RAxHYEITVrZrze4hLbT9E1EJAOUkmZFPJ0DDMeC9s+827Gw+keF
S4KCXd0mtSrP80jJ0XgkEQSl36cb3U3EXdpls9pIY8quYg5YJDRrIOJ9V+4m8AhHwhZ1lP1J3axt
j044z4Vvobkg+WKrYju+GPDWX4oId86qMvJLItOya7cyvV0h/HgXuqG7szJOsUFUaOG6ZSnbzUks
D7hxnFPfLsoGQq+1wOwB762K0TPw4BrOp6Q3qj5wC4NjB4buwMSISZjmotYpq/C2aixy2kASTIde
fMmyuXpGjuud5swMOSBOXscZACjBiAVnm4WTczWGE6AX3fFzEcRhJQ4MCq19Jg3tZWR3/+bWiX9l
pqVHI7qQr9FkhJjRi1q/TuK6J6UUt6nVWuMxzZi7rhRbQxGYqfGa0kgOUpsUBVT+JvpFwinOkSij
ixYEwgtlNglJBBACcZub8qCS5nGg+3KbjktgQ+wNH+O66+58v5uQ9Wmz/LIkYTwyic/oH9jovGhq
pFiySx8Iq1eCyQV2uDJEQrlg+5mLWk7HNArlr6fzMX5iqUfJ0Zf5lzzpur0/J91Wpwx7mUWfXyZC
XmlzZB8z2dWQJOb5og7zIShtt926k8cYUaL1o2WvekPypUbZI2pThOxcpZ7fVmgtvTQzv1C6GxKD
XDh80MlnBqmH/aWe2No+tUW8I60vv4dxHX/KuoQNmtYgVnI1VdWmoMLUEeDagjY6TlmiD7gBsYpY
/am3/LkN+kqYZDPrZNTEjFNWeYQ5JhjbMub0YnKiIxdk/IZ5vufMMS0Y2DIHpVencXmdkOixspDg
XUaywseKl31lSK841WQjXxqayUw4K0b04LQy0IZwDI4eiFrGue9TLH9pptGqaf3YaO1y1IfkNhf7
uZ6h7iG0QvsE2OlMnoF/E4UqBrjDcCEuENSqYe1I+wxwZ3gpXTM7CIlse0wxy6yHtsfqXsbTxTzj
soBW15Uf/SoNH7XCibQjjpgm3filq39Ff98ygBVjfzvMI8KjQWX6U0e/FiFV2fQ3el82nyVW2MCv
R/05Q2SNTEx16rYlH8HbWwjimGZ7HEkTQ7XAuEyaESFgAEq0UDcfzEHEFw0pOV8Q2QlAQsDsosCV
9JvqqPQ+p65wT5kNroHWXubfz7gD0Mxj8sKLhkcgX1NPVlsvLotncIT+RzrPXzQx1msHKAqZw456
tRmBUmvoelVuQi8sH9MIWU+QyxQ1C20G+dS5yCpX+MXqgxdW3RpBOQfujgb6ZWxM6EQ7eUMDlLEn
oKJug/KlIaFSWhsPVmaATI3SdABwNll1srZwnjBI75pjVunu0RbtghqLU4/rQPem6nuWNSTIbqD5
tdgNuZXcGoNm76pEZBMshy60mOJK8WRkMcnEFivqYIhaBX5ZJCkFbp0fImU2Z0ToMDn9yuxupZdY
XFi3SMEspQ0EMB2HCSta2B9CWF5e4Glj/ZkuMdEHFvDbPVmhESm0QrVXViu1l8p2kQK0ejpQACtu
gwjk1ioFLUfur2UNW82Lm8/OqMbXJo/HJ2WV+smkgis2TPA9tTJtJcPAD82GA7UfYpg26gIFQjsc
e7fzMemL+o7Jbr3mLDdeSEcmJN9kMCdK92jVqiNft6TlDHaBs3ECUwKc26bSrWY3ieKear3ftZKj
f8LBBr2wJOeCWaQqMQvhKAZgP3+dyTkpNoPuNGukA/R6q3ggxUh4DE8FacP9hZU3TtlhkBrr5NOs
RWgKFVVBJh49lVGqr2LJaKJ7ZLLfplfhRI/S8FPnSk/JmWFmh9G/yMUt6pbommUR+JiXzQfO8g9o
w8rbBh3Kba+3obESSRo+jBD9H014nYizacoeYzioDx6ByCxSI4+VRyzitein4pokL7ozUWEvDXIL
3hkmJnStWA/wtbFss+UFU6GScw8BAhOA21AMt0VxTn3B23Uybau3eJpXLfRYHnWmSCvM6M4lMUbO
FbY442TbZYhycu7CO8uTzoGB/HiPfsqDNDqgSDNnTV2Re90Xu05rKgCxKjz7VV3f4fRyD8yYxQuG
GNJglbR3UwdzYQqb+TPV+USqbaPN+0jPFRIthYwZv+Sm6cIeaJ/NetQn+nxhdGBvQN0gOx7T6ybv
iZ5pDPMqrDBMsshm4e04h4tbyDjJqYqqoJytJRG3r64j0oV2y/W8l9WkX/rpTGvc0txd2kjtKsuG
ARGpMWJp9ef4a9gRwpQgxtFWspkIZLNFp46KpuqNkckRp7nvHwa9bx9wthfXNPiHPc+TozBjVhJR
uIt/px3hFYBNUGKNaTZGQWr6zc1oioIpS2r6AQgifRPbidinTW5doe4MT7PrT4eWjRGShjGeS997
EVXiv+itaVRQyezmMUFG/1kw8T+0lVbvoF5rEEIGlhpuv5hNmgG4HQCUcrfJkGbXOJDGz7Xrjuus
050nA7LBlQF4adPFy6JJHIaR7OZxJHZcSsOo7krlP5I9Rf7PEHtxTc5L0+uBgKQR0/8d/adEC7M7
ENBtc+1Ippp7UEwNtiTHyWxCrvRGXBoOGmpMG3opmpXqQAosPlmufAXt4U420XpC/KW2Zuy429p3
3CAmrCgM0mi8mXUD72En87ZAqqLFj3Zt2kAaHB7xQBmZsDdyxFGKwsRZpH8nXZ+o33dVBPaxP3LL
GpLh+lDSoHgGGPPE2ReAHH6kl3SYjAcfL+49KIT6SJDXfVO6alOYTXFwm7YO3J5YYLeabp0cXUrY
f7OS+DntnCe3H/svBL5wgrAk/ujW7p9cX0v3juvl142eb0ar0C75cgDiyppEZbDE38zZHujY1E1G
lx0XDPk8fUI2LQ2BG9Me0RVgoYmbVS0xA917Ti83xWzMNzFdNFKMyK4stNVbXfCfEurvRvCw3P3f
lVDn1y/yuc1+oaga33/ojxLKtz/AkGPMvpT/wiZj4s8q6o2iaiM9dLwfSsYf9ACTeglKvedQZpHa
gCjxRylliX+ndMKZ+q50ogkOjc4C1iFMMj0WJeTPvYHc7DVW2Xi4BP/iDzFlAw8wKmXTalJVXhL+
ZikmU2R/xDR0l6U6W1Zte1m/22UlzwuPRb3k7Z/gbzhXtGKdy+lt+e+WncB42xQMU2JPnJP+0Vr2
DPm2fQzLTuJ3XnI2lt0le9toII8bm5pwiQBvpnnulh0JoHOzFYNXsOWJ8rpbdi7/bRMj7jB7wIs+
HpcQpX41LfsdAy8CAEWswe32Kv8WmF1xK42OISh7ZUv6INYR9k+nsedbtmV5uyR6bWkzs1GF3bTR
RhPUS+0j4SFWMBgcfdpYsYW+MWEwe99j7Xx23aLZQ1UKmc3MEJ5Jbm6vgd3Gn2Cw9ioQVVqvzWgw
tn7s6neu3cS39uSkm0FYQ7TSBHxWibLm0mvaj/TjoCbDesBAag0g30l3n+/LDmSI0Kcv2TRhCjKH
DJ+qNiSXTVJSn5a13X4meBI5WcN3+DHP0uLsjUMMQCuej7KgH7SKlUmW4OC5C1Aa/1gaasm14bfp
XsujK6wJ6RYWQwZywEboTfTLXozVeDnFZX9Zajpxu3rheKuObLs7tey4GefgoOOkcuXhqdorWlcn
txHjpdVCjKX9ZD6jl6iOOAS7O1KF8wl3hJZtSqPGhipjQAVFTXUzs8ZvG93V1gRhlTdaJ8y7Tlnd
E/iM/JuiTXlvDH2yEMHKq6K1tbOZuGSDcdjgWnEapXXkXzetVzyaMhm2dJjLdUljG6VBRgqCQOmk
mXKiiGjbK8YcAOGnbgp8c0iaVcqNw8yLIf0LjnlKJ9rPLMvabJJpOGEy21jwfm/KdhA0AvwG0W5Y
zKtCVPgyCOHAS2Y9D8bgXbwlQkH+qM+W1KOgLwXCfGMm0rCNpu2ka/60GaCqXtYzmPI8qr29IK76
NQW8eC1qWtZJFs1XGdMXeKd2qL1gLPKKVRiBqFs1o4OLmbZLfwHex2X9iuNjktEWhbiYrhem9iOe
HvFJTul06QAV3MRW258St6b0q+pmuJELOLR5Y4hqbzhReDb3PqOyKw9FiFygo8OCH01E21EIgCTN
bLNj4PJGKtUXaKmNzXtGCAsaAeUoVNMWgytNhwV2ilsqPBgLANV+Y6Fin6e7Hr4xUhm3FA8sI/W1
WhCq5QJTpbKxN8kCWHXjhbXKvJ8tcwGw0p5vrooFyipj8KzOAmrN35itPNvTp/aN5DotUFdOCfBd
UadpSACBvtpOWACTZHNfFW9U2EFr7GGLBlgQhYgwDU/pG0OWCc+DqwO/xA1QAYe0miZkJUmYgc1F
9RUsEzza3gFNa84LpRapCMTaVAGvjYYWjm2qL0zbfMHbmm+kW8IHoN5ObwTceoHhGgsWV74RcjF4
SHC5+Xd4LkjQN5Yu1Gear1s51FHhB9H4ht2dxMLgDb8DeSO3AKPXLY0ekAgEPZXHuTbgaASdB4Wg
XluDkY13Mp0i78WKsjAGGuTmYrQ/FmDTG3fj1VgEt1rfd+lX5da1nqGd0aVk46I/+J9zwN+cA9ip
0fH/607qf+fvDwHff+KPM4Bu+B98dzkW4AYTP5PUGeoAWRe6wNpF8BEe5T/bqS6eBcBDbzjX78q9
P88ANv9pET0zQyI7XQCO/XfOBOaveTXL29ENHa6tQ2+eCOz38xfPHVRR9MJ6jZlXp99yyAumWI+j
AUhg3XWpoR7SnLycbavMvAjaVtn2C4EsdXmpVywVWIk0Cx7s4gEDuFf6oWB87OXI3D9KUQByZpxZ
O7OzglkakRgxmENjgX/Le0WeKPxGQicYHSw0hUjUJKvGXU8eQZ6SUoqISfkAMEgIYKiyM9sIGSGx
AantyyAfJw3weAlHo2aa0cZhqf1NbNAbPekfdCXOa4RDGTobFyR8wPbvr07VOnrVtbP9WrdMzRHC
RW4MOE1iT8lOfmT7vOSkJ2XxraHDoO7Rc4M1DIy4l3wepHDR9PGne+ufzMvepdfzljgV6gtaimgo
k+f43cwKyOZUVNhuv4LktrNTbSXRIuPvG0iJscbclExUN4Gfu9DkOCRl6VRnsGPQTGfP1dQqhJRu
DwT0mAvcJHjOw2iGGZNPfBWbjuyQ+SGWTqhNG2fOGuc8z6jb403hW1STKxG1vet/LzH+pXPm1+GY
xWl0uQdJ4eJ06js8C7+eS8MYaIKW5eWrICzcubOxjla3iMyr+fr3V48n6qfh2PJC+IYsyydwiMQv
Xu/XF1J50fic38KvJt82KCxgUJmFUVtwzJ9MN7WuxrayFyK+Y+daF9Rgd4Zb1JFl+u3374RRyft3
slChBRsBg0//fX65btLZ9afU+Qq/QTpnGwdLh4a90Jh5HCPU/8hZfv+Kf7nIjDipJlBOALHmKrz7
7BrgCbfKXYzqfUM9uW5UrQ0AF/Eh/G0s4nIT/vTccJ3hUFs6Uz9WPsqNd18obOk8q2H9fp30qE2s
VwM/eBwfwrrnvouqZrnEOep6Iv7+3Q/JPUSpxSCKuAnv/fTTpAkgkSG2LxNUCryJKY3h4TY0NEYC
f3M99b9+hVDcGLI6Nhpplop3FxRLvp6Ng1F8HUcndsU+VJn7LTc61qigc6Mwqq8mfw5FcVklsnTE
xh7ibH5IW/Zoc0UVQMMPhwDekxsCEVy4DjGSufwyGyKJYA9HlgWB6/fX5y9fDO60Zab3loXG8fzd
6qGD9DQmABgvJXMn3gXg5Cz9NuhKsx8rZhqVuQ6Loer+LtZR/+vdhzmOEYwndMNCOvvuhUMN3VMt
be0LpgTdmAPftZO+DVyP0RndWqLi23zPY5K5zyrOEcauGymlj9xBm4zhPinmka557AE9/RKVeuqD
jnYMdYHLxWr/Nm/Te//d8gZdtDk8Jr5neJwEf10obGjPsuhl9QW2hsGjmGK2mq9bZ5LcVDMQaTXA
+6hb56yZYcLT1JaEg2hB6dC/izd+ZkXqhRuQIHSgBFwZtj8rm3HC6RZBH98XYCusWV3sqY+cxzby
/bCjX4aptFv8Ky3fTik7h224NHVYrauYIoAlGgFHzAsaasq9m5Ah2vQ0q0X8v2qmGW3vmmwCk0Ve
zAn4sa1hNTbPdxOPCRh3B1jTK3A9HbOu2YXtTFxS6NuPZUId9SDnKuU96gguSnAKDEEfs7aqkcT1
zpTPD3NnusM9elZnuG1T/s24isuUFWQVE8nEd2bE4I+Ri5KCR6sqNWsw7asQ4R4fphJpGoMAikvA
6RQVEKCblaMnIX+FaqctnJ09THF3043ugv1VJFWxBLdAKSK1SSOfl9aS0eevo4JaXk2LVO2cTYRE
zROgGpqqoTU0ySm3yCfdjTou4gtMy6o/9lMPkjAAi7GsfMmQ6OrCG1qgFXifumXPJMPE4GkjXaVr
cekDMsmy/R8fwAZRwkctoYI46VqIEJkbLd6S24+4kmURywtXaMWGrAyH/6MeUwUFNk58+eN3NHVD
xiTgdjsBXWZ4Fbp4M55trkEPCpeXnuqYxZFQEz5T9P2qWlj5uHI2gVn8hRHne3Ysc9kDSkbDv7yi
qbmc2lQdOlyWWrkNH28hDHG7VIzaiJTJqpKbJg2dtLgtkS67Lgwuc7ldapvGJ7Kp/8femTTHrVxp
+690eA8HEkAigYU3VUWyOIqkSryiNghKlDDPUwK//nuSlLvFkj+q7XXbEfdeiVIVkMPJk+e8QwV4
PYAy1xXMmYsUEn8rUCJSp0M8QDm4sDydLt/aUk+MIXL8XES30qBPoo9BYfuMyapQiJjPI7+asCaM
V6R40WgQ2uVni0+2yEtkoRHiaV049nRakOvniZUzEQVOOlopvAzuJmb9dm7r8as4cFt3ugj7yeNT
6qX22ApjRt0M9F88KM6uDvoaj7Tw9vzmPGbmWbwwcT1/S3WNLbgEbc5Kcak1e/uJWhyPh+I1wFNM
77nupze9F7D+0xE5BViNdMp4LGjfZozbCXmGHyMNZoZzDajy1ruCFNDbZ4OmW30K2cIsUZNaT4cm
qPhnK4KCDawyQFg3pI4rWQZmf+zzBWdNEzwSZLOestbtzJZGc5MP7SDxMBMI86MaQfVXuNNBpbnD
KCS1avplP2m7z8pr+neYhZ60HU00xL/IxcyqdtO0o2+Yh6uQex0UUnc4jB9CegXhtMOHTJnIlBQI
AZ/6tnUq8zBu3NMhX2KPZkNiTODiyW7WW7kAAXa2QY+FoXcSljPqwCQKc+3f+FJOeUd/dihae4sA
tZt+qBEKh0VMrm5mGGbhYotT2ET9ZCGsYBcp/u9dOyBorou+t+bLPOoVzxhZPXPTegGexk8VUnq8
TBVloKE+hmUbedUNYJ1QI9Zh45RYnBCICTcngxsjUb2Nm7EOw81I3g50HwfXAaYrdR1JkSfICbP+
t3WWFngNgu3CO4fUvEBfUI/SSRJf5ahbC3UzaAB+LJ40MyFFDTNEltMcGjW/skfds4YiN23z+LJe
65WftZSocMldpUuoRIicUdqVOfNRbbRtiRGFhdmnnX1KlQBvA5gwoGKSk3qh6e5vw9Y2URBNyZCV
a6dNNEynYFhn/iRXmJafDV1k4lJuT6W+QzDQZIQJajyEp8bTPuM3YFbj30yMIntBOEPPgppa+rv1
ObPfwqcNgGF4+wBUAA+O9d7IV3sC9aPmlHDJcYTaA0CVXRnJhp0XeIU5ZIdhpHu20T62BBaHcrcQ
H5YgsTxamQta5BtClPT2TTtUvFJQd7St6NOZFMu2aEt8KwMIXtc/7yFEfTM4c926dXiWd0TV8CQG
Ru9a52O2rh0QyYBSZQtxKjrx7DFqP0at5uXTmsN/ofU/K55YARNjlOoyUWxsaLSk0/sgHc0I/lzW
ZTqbny1e7bJw11SbxNmvLRPuewu2yYNAsoExdlUXdsiYLkWMHgRknpSd6wUAKaGHJgIFFScl7O7A
sHYDutGrWPwvFsJ43Ue71MUhdGjNsoa6Nm0v/AqxCujE09h8a0rOmMsOoI93HfGk7rauaFx+oSPr
r6iYVnXx7GFX2d2XtV92TzON3fkDmOAC1oeFuP4l7aq5MeT7KkSqrUXhqx9PabAF003XJpGuN35p
l+LKLThWQRUME3Bh5gh8c4334ZpxCkPi1tsYKoVJ6dduBl3oKSBFIa0iaxkeYVqM3ke/oOoab5FF
zLW1oZO3RPWmCXn/iHUaxcP5QCbLblRrMa/rDsPZ1e5OIwdAxqVmc4zwB3KYoLbANwRGHQpgJGjr
Ic6cBMUhGMnqokf9OqCnMDjoQAkiHFCeeOhDMNuOyrbGFb5DI7CI98pxhx0+JzNsvbCy7TMxi8Q5
jRr0i/HjUsWaAlpypXXboCrjfRoBYGf1md2ALGhPwtrW+kCZ1x2urX6orHvP8vr1YahY1RvZ+X73
aVVTXBkLA191DeotMl7R9ZxU4+9CZI7zsygdMn2KLH0AeTzMa5emJYiQvg2+ijILqucEVXDEA9HH
XNrvYSZdGMAjZAe1cdxeDvbZEFWtDHYjfcbCP4tK3OBvwIWBYzqbfCp5Bb0U6PBQyCHv5+C7UKMZ
ltU/8d3BtWJMBHiZ7PZn9m0vReQLeHxljafrXKfmQG3wImjkp3mRTePtmmjukOisbRsA8n6ZlCQb
i+yZDdOBXWH9VxbMk/Ssc/VkjpWQQMLmbpGp4azlAGc7JJ5vIhxUdZNhprg6iug0W4o5LsyLNXNw
iZCCRUqKZgrCDdcyKTNOmaGCDY5drEKANjodZW2yPx/5UGKKygTSfABLp7IIz8a2TP3PEk0iHkU0
lsrDs9gaqDU0YysJk7LvyezRfWSUzjBPIguebXI3C4+ZGSG1yyxIzaERWXM0c4bTF6CiLCp/dfeh
5xSkRBVQRGJKOZY2L0peElBvkhKIKQGxLFBBAsnveqQm8xIODFBTKXNyBu2sedIuThTfPapV1evH
yZMtPwPqh9ArF7M6Yi/1sqZlfdaHmYmTeNYW/BEnEyFPVMEaAIIWdqHJV8NoIto4A3o3X+e5repT
gBequorrbOJYHJrG5FJVo0zKgh6sGaOhrvxB/BitfsnD3VyICYwN5yF1g41qgO4BXbc7yfATwxeT
Ir2Ue/y+NKfUzxPMEzXjmKMpRUTzoY7z9MKNLAayib0MJbIlLbl0YH7HwBJmQPCjOtBbCcvnnyMB
oKJH1gzkPBmpqhI+sS7xbfN2ucAKGt6SBQk83aYAM7mzlDqSnwt6IPnF6zRyYApBzw25pUPQRgBg
TkEVCuZo7CdoDrgz5AD0kQzP7Ch8nNDlzvI9rjcxutge6eh0WBW+ybgpro0pPnUdZKrkvMGakM+y
EewnBZ+dxVzkA79lsZTU64TeprPdKVRoESQicXaQTyIC4qnXyb0NXmsKbtchAcVw5dNZ5HmW1TP7
AGCjzatOOUnmAUCI2SKU303BqwJg2p/grmoSNYGZ0Oe0FWaBudGYts4Z5NuCPBuZMXO6JtMUc2iO
2L/yK9dtyAJ9tzP55uCb9RgVmREEABrJVTtacUZetvy++dMGE7rezkWgOC5FwnM5WMEokxrm/hib
ZB6LAx7mdXsAbmFeinHG7/us6wl8JRJp7hR/mSACw95EzyVX7OqWtVBs04WcIDv1Os+s3aJywuq6
nEU8Dbu4oDM6XvABpUtSO9cLczsiRMN3VWvHK9jNlJpihTCpdTjVXPlihFm6p6kbU/igfT42A8Fl
mT33ypvFgJJrJEFi/Chtx1wCs0ZyY6OjaSYEc0zSSy6ezPOwgE28dGeH+xNaLxD5zrTjtvnTlAjN
oESvmU8f2+D1sHQJOt42pRNJYvDzRhwADiEx0HFsc/ui1eTyq5g7S3eyWJalv+Hb0q639E9tGwxt
k3AdmZIu7q194DfuePBX0wxHw0ww/sg3m0s3/ASThXVamEu+CmFMDZsYAZvpEPVRzKzRGDWVCR0g
S4o9zyQrcpRQ1usDo24iLn1O7rznrWoqZIK5P7CcfMnXU9rD9ISPbYjJsDOU1ENyUinN0t+LAD36
bzCSyKNet141ITSCIqlVAsPbLC2IpXY3TFNvFkY1m/qRFbmLWZLKDmYUbj2tK+iSKAiyhWRoQc/a
zkKZLc5tOW6uaaN5JK/LnMVn9JD0eOcjHNmfB6MWxR78K3cKDjbLIz9w9TAROv0ir/mY0ANbE4J8
qkwm6lQOUXw7v94aNR7R7NI2mwRBioR/9BHzmonOJ/gVm1vg68WiiFbz0DX8WCCX7LIlbTYDmpvZ
hQfHm4XOJclm9c/gepjSVIzm0cdKcxKe6GSMhgEebuXl1wqFb/MH14UVBbzHBKyBabQSmFo97jRg
ufE3oTOQuFX+hFyguaEvr5Ej1L1JdEuB7Fz+h4Lgv6gZBbaLuwMNHQXM4qhmBJsnmDFJnr9qtPnZ
TlNiFYncIfvaokjWY5vElL5fzjuuqlGmCrieeqac5/xOrViaqgrswR++Sn823ZvXpVEElqns/rtf
BX2DHNc1DSNaU0eweyeJmxWd5/pr6kUmPtW+5+L5ognWxK73v+ulGvhr/VhQOlbClahouf7vXane
Bl04F7n7VbvlyEVmTEqHlSgHL2EbJl0pOAsRDSVoYCcge4ooU9EGxbYZHO7dVCFMZyPkymtiz2tk
/tn7qLrYXBEqJfFPvVJ+O/Or9x//t1lxKQuT2AobcCg0HPPzXyg4cM1L434gn4ZUaJ6DA8pcCzlc
uUK9/1W/rTmXwnBIK4hOkIPw59GskEaBvCOBegoT2L4LNeggmx/EqswWwYQNHYc/vNxxCwUtVKF8
x5F8p3TAO719ua7t3SCmfv/UeImJUYNms92OKZH9HiaiObOikHyfZGLh198LRwG9J9qV8vz9dz8e
ZrqmUppeBm1SKeCWvH2SuRr0NIex+4WaBFfHBZz38i2oEGBO/vDOx6MMQ83mbV0bADgdpOPiNRof
beDiN/QF+ymVX4OJNlfzFOgLh3zimKzx/Vd7KyRH00TSBgsETV6cYkiajlbQkGEKEAB8/dJV9ImS
k86NTJgjKC7Ma9S1+BlvkjReknCrcplwMr7/AC9QsF93IKkWaGsbExuFz6B0nbeDyy0xKUSjqi9t
Yi9oINDLwlmbqkcSZi9UlvV2Aj3KmYfMjInfP4vilhxMyav0h4pzYX4dnDKTpsRD6X9hF9d47XBb
WIsAagR5BNTzfhe4gxWAMhH5QLRWMwpElDaw48NhNIlsNv7GJTqRiwxqpHgk5k5jY4JkZIUVHMm8
M5yntJYDjIVzy+RW/dSbtMvqHMUtxngjMGd+gxr0QfWuOeKbpmt4LPVaoO9J7YmaObL/poYTDC8Z
n4P2F0zfrMyIJHYfoze3DeKsozIJR3oyRZYKF+xX2tr/tyH624KDyOrZvlTIvoJYOV7aIzcL/KfW
5RFLH5ecNW7wakMuYR1MBvCzZP3+jJvd8mbCCbXhS48mAAugMGh/E7RolIH46oMZlXmIXO7JiGJ6
fg2V0cmtG7u3eQJD2Bu5RGkRmaTQKkrzNO8/xvGbG59cm8jpI3fAnntpf/8SOyu/rWbmMnnM0bgr
L9KyG8pPAGCc7srph5v3v+w4goAzlsqlUuTj1wQ48miR+8KOYTn1/ZepbbL1QWbKLIssQ2iz+sN7
OUdbmk8PEGULbF8hNOkCp347vjEaaUVRTc6nqkdUANEP4Q9YyFBG5aabZjOnw4aGd8m/FAUb1qWW
bvjAZU12iPpS1qUEw5XH9O8bBBjIQwUgMzLsNOaGkiiCwLekzhJT1tKWKQMEA/K8yfkU+KZMDFyc
Pz3hWsrLWbnkLIpjy3SKxISvI7cqMea6PYe2ky4F9hJ27F3/W+PNGITEFZt96in3946plPEQlrBR
P41lZk7mqKZVkW+suebm/P5XHdEEmU0CmEQd0RAVDcb2aD3DpKemKrzoEHj1y3eNktJpjvGGOZoI
9YSg1947ZlfmJoick6mS/vxVN6E0iwzlbDO40lOmnsldsCHSOWUfUVGw8gw3+auerYrsYtqU+Xy2
oErJ3smriOtxigUx15KfjT+6RaaJZBWZw95ZA0xWJ6x3SzPhq8z4FuulO65eSxOToAI67CyZmJnM
BFnLvFETgb/eDV1qCss/W2jsSNZuRs+Dcy9CfIEPXAQQzvoP523wdrtgzuTRyTceY6HkLJT20RJu
eYMpsJvoWzG56jNsaWks4B2593NY9gZJOZzGng4vlyAtIgTvUcwonbx4gGFjT5sqQMQy7GMXKOaC
0bGfDO2niPtrf1voHt0DSIHOPg2zu5JW27ep8TB39jsrWbb0cvwPk4zqS5jL/TUnUoLBF8rb+Q4h
dRf5mqCZLhCoQDehKULb21E1zB+s1Rq4HBQIbm1R6b31OJXyU6+wXExYumk3NEt7Qk+8eIAH5F0g
JkmXIGsGynl1PtPCG0TxBdSERBklho43ri3uykgQqoPD+fzUJLWQRmIxoYQR97hZZVV1mNEmfUhd
FxeHwMY4eWdRt3vMx7B/BiPdffS9victikYMHscMUWxvabYV/SINAjlMrc1ofB8KbAiGGbehTZBk
2V9j4CObHEToTAxzVx/WbKQk5gkrodqHkIHt23fesNhfnWXovwi1ep+SUQJM1X55maserc50SV/V
+f6XxxQLgrYywUySKnhI6x7DaWrKP6qVcfXMfOnb0Imq/MQv6gEx1s72P72/o98eUK9fpgDKmWOe
HO44I4lWj9SuC6tn31YlGCFtH0RFfXVTlvn15Lkj9z80JO9oEar8D/nYbyv/5TXB6tCyIYgfwyZG
2Yf4XHflM/azXFzdosn1aekKgG/vv+TLJ/3PMfzylp7jADxALo8D+fgSqZ0yx4EpSZ7FjGwaOQ/H
BRTUUqQ7nRTqvnLK6D7tIwvN7kKGoM6xDSrOplT6O10MwL4A6/kfOr8LLyqrVZ84b/EYoK44PJQl
yYszVGWzcQbh3dnGeb0c3eCqojx7NzmL81cIPhoCWA1/bhvn6HeVxo3EQmmD6k1OL06gVLW3u3B5
zup4oJUwIl8BUvvJ1oO7XZm/P+RCRyA8hsSkAaRBjIvLGX2cEghL9doLlvXZG83gJ6mbYAKQFXu9
6qcKm8JHF9w1ciExTQ/oWf4eXwFZ7d6fGWmi25uZUQasafAgAuAY4P63Bzh0MSwMKRg/xyONA8pp
uFjoQOIq39MlgVDolXqP5rBGFsVqSro9dYktLE5ZU+PDUC9UbH1YRezt3XWhcNZF4ZcypZ6+7XLr
Ol0qdbW4y1mFVtqBGmjxobaYtI1PY2zZroOm7ZLVfbRVTajuSRsnLOO89MfiZ+mNC40b4RdKnmlc
Nx9KZGgR8Yr68euC09kn9BjzO6vCfmzja2Gk5wcEYUHSx4e5CJNsC7OLF0g0IPRpiGkBqKxFAFVx
Jn7E2ze4wrHa+0tQ1Y6M6glo8/cH14zd8dh6VBcQ5eE2qxyz/37J+kZKwsy7ip7b1JM3Fi6UD03q
LmgttZV9I2buEn/4RvEW+MqqUlyzQN2CR3KB4HlHt0dhOwWqQE32HZ1774KyGZbV0bhYlxQq0f+x
2Us7V8bdc4P9+UMa6+EqTUP7zppC9/QPb//70iLVND6eyIaDxD0GA3ZzKXtksiro9zQYuLfX0Zca
QZ8J3eRFQvhwciocZR0Vm0FSK9zhPCf3cA7SHXWSMNzS8CyTXVf7Cr4ERGVKv5TQK6tPrnMfwl3r
uvrGH9HgiKWK0blC4GHe9ItwEiqcNvbanQjqbVCusjmzGJbTLB+s69AXKLdRyrCu/D5ZbuHac5xl
EvdubByGFi/xNL/C1IUWuOViOYQ/T2EMumf8wCeang9y4mpKLtJ/HBxdnSdl4WKNqYDLsBJpF219
qn63bpiiBKZA1EFj0PSVBh9ZB/xKVHM9N0hNb+q08cHVYs4tzgGnzN2ZjQHcX0NXp5/Rxxug3Tkp
pR7MgP5U+Po9/rBSjBAG0DWf+TkOya5DJzTXc/4dxpatjBpn9hWUx0LXkCnjTqWe136M0J2yvi5A
8iF3+1NT/gcLFmkN0mYX5KpHbeDtHgEp1Zf9qorvUekvI9wMJsRfxwRtg8IfTu11Cg8I0I+ni59g
cx1G+hH1l6lhnazi8P6KPSrQveweo9hjg7Y0CjrHiN21HHGS03n2PVa2/7H1RX/vFJa1UxR2LzkX
x5uxwFWk8aryHCMs5MIqxUGGh4m+TVUSAEiu5ukqtUb3B8j5Vm6wc88//uEpf0sZlA/eVbLFwUxz
qTwasqmMljJsvfE7Ve82/kRmIXsY9GhLjL093cAQzekp9asf7IJO1j+S1VaYxkdOM5+5qu4fZFjE
V7aa808OIg10SDgFTrusKxhujCihlNDufZ3o/+NZHJbm+z/+9vRcptUO450u/Tb8qj7jSorYv0yw
cav46S1hTC7+8be/npCmAjlWV//ir/2TbSH8v4PKlb4v0W7lDss1/KduDfXRv3PrdKmrGTWbf7It
UbmxHSDhpLGvgsj/zbTwsJTwpHAxVuZgYseJf4dpcVTYCKjoBaxBqjrUNZzftq+BENHmHf27coJk
sa1SOjCglY2k/dz2X34ZmNvXk/O/MOq9rXGI6P/xt7cL3zNfRv4YQi8NPZ/Xdd7GilhqD8D14N0l
1tI8Vl7tHJZhCh/ydOiAxyDw8BjbynsKJxCK/8FXU96wA8Kh/9u9Gxy/wFiH7HINNV8dgjB+gfPo
EzX64uAGGqJiT0Xc3fbYEKR/CJNvMwnz5mQPXFEB99OJoW/89s0dFxBPmBXuXcHOxFkAKCQmVxht
NRdpbb5Ol0Fw9f4rO29ziZ9fylJB44rjWx1fTaqmwiisCZ07SXfsUJFvnDulv7anZCDhg7lPXqEe
Zy6QYuz6MxguwzOa8OlZYfmMQ0uZ5gwprkzve6uDR7+uq/dEVoyMSiQBD1xOaHmJXbqiEbjpG8FZ
rwvcC/9wyzkuUZmx810sG5BkM72Lo/t9AFRi1Cpx7gRIgYd8LLxzXVATggSpxYHmnsEA4ZP9/ugd
NRReZsznfIX3zsbg329nDEV6OKmyE3eZmMShstb0rKUL+sPOdHu3iFXfS68RNyTa3PkXdCbP3v/+
3zemKQGSNPim7khP4+33T/hY5oBExZ1v+foeJEzzuISjvo2nVvyh3niUdL4sFBTg2Fk0CqmxBkcH
UrQo8HP2KO68NNT3WLpRjgCMTF4XuW7/jNIkRFPbN7vTRrm2UTObxcqUvs0QBP/DdP+rF6d3QrQU
ClbI8ap1PKsGlBjZd+PQskk8FRX1lYPXx7QBDR7+B5uE5MnsS/7PRf4oxwdUbqeWOzl3XU9buALl
v2492umXI0qXl2WXeecupm+XiCywykPUGm9KFKNiBHgE/FPjWYhG76Tv41bq+CQnm74a8inEK93X
t0kytTOfmrHLZEDb+AKRu7H4Q6Z+lPe8TCAlMHh3wqP6+lvFAypcNAZLKO6iKIOmvqqu27+sGz2U
zWMHf2dbBDNxDzzPVRnMwB5TZNK3yBS3e1DhOUjK3GtRN57XosPsy+6fg87W9++v6X8RBeGLUASF
0wdV7LhSB2VinPzIE3dyVQzIyzALuh2Pwo7EoQW484eVbU7QX25wdB5tOGn0og2jCeT38TfS8HQy
O1/6OwDr9aUcSvkEjsr8w83izWi76PS7fu9vojQCpUHpIUFLBFTWxxQLOEoqEFKeXZB2txnEhTOb
nuYj2jsETrMmXoao59TwNyJNwisgRTVCXFQuMCfyzh1lcLk0i/5Q33q9Bf7PxZTX4k2YZ3qeNGQo
RBwt2hX1IOjKS3xX87fQnVpWoNVo237AtXwZ9hW2KPM2U1M27BxpFf42JelMUAGIU3zp+Gx7u+gm
BDHmYJRbDup0WoFP7BO/RyOlEkgrgeSQ0bqz3TWMNzb2Gp8ai3r8jgo1INuZHp/cUphN+p3tAM3c
ZP08nnAEUA7Ms6LeeHDh75BgTi6DvkToqwzqG65BuKIB08WtpSEx/ywWlX8Q9VJ8s/Ne7FAgQE3W
WXCd4/mm5HmR9eJfDJAzdunA+X1BDbh0N1zEm1sUs9Ap1Uno0wGqe3uHRSbSEJNSVvOA3lo279xI
KaTc6BVu2izGy6dzJpRjS+7PINj8EIs3H6ngr3RKu2CLH/sALAUqD5oN6JlgeNQuqYWhp/Cwdh6T
Bi+46IIeUfgRx2qBIB4qCt0dSg0Ca1RpaiZtj2DVtgSV0NyquCzwTUWhL9rR/g4f4mTk2M1ZI1hA
sOX8eglPKBcj8URqQHsRPwierpbyqYccn26rgGhDCkggplij7/t04a8tCvAmlWSAdAElf2+jRVao
qyBX+cjJLBJkCJCpGW2FUDyKucu179btFdjjQJzGC7BlgNupDs6xnca6Jg8H2tMgJTexk9hnSDZ1
u9AtDQLU6047vM3rtm4eAdeun0UfpBfOFOgdzQ3n6zLU9VamLYaKVFlPHVycvpRhD2fLtagP+E3y
zELR32N8awYoBnG1s8HygDOMhuoMZxy5K4Watiys0nbxyqw0EtlApZZNUA/PXmv7tJvSuDlYMkjz
ywlwe+5dIJEVlgc1oRuIe1VSLLXalQqDKyzGF3oifr6h5QMCHzg2xkqAl3MP10+6IQs8TrTkcXVv
PlvJBLm/hGiGqR9yX2Vwatkm+Vmlvq/znJGuLKAkdkyTmWhveU9tQBH9hNpGgxNfHBWftNUzY0s0
cCgsdFm2kwqJK2FNrEgBf/dQw4Sp7UPQd7fAb5vHsOuZWV+sTGqagdCz7Q5MOmDnZoNpM1OfT4Ts
1IvvRhVgy7QuvvcUSVzBaFco6AaYNt9m5SyfdLSGD+DV+ud+TYyeqk/gQXrtSnlleFJ2SdtvWnZo
sAVOx8cvreThuHGA7YYI+AA2ItjlC2bHeZU7h9aW5g/VRXg1DBPxmXAWRZvCC0usN8TA7wBT5p0Q
oBT45tr8xqqgjZwG0BqeTEObQlCBuBCUBpHdoItHiAkBbFzFbRlehTBV7mGtcainFhH1JUaSw6HI
LDlEqe11+4im+3MbmqEMO08c+n7kP1+etkQ7H/vv1tO3OLWSgIwyXW7bl1wkL3yv+1CVOT3peMLA
YWVGJo/McHFmcZjEim28ky33Y8p1w6XZdUCYk+N50M28W0z2iNqHfBLlwkuxJfmmPJn6Z5gg+j4z
/zV1S9Nv4ozs084n+UTjMzyhKNI/NwWnbRvG7WOWl2S/IE+W+5dEAaIy8so6K/wn1GWCq6wvmNqW
h9FOkD17uN8yFmA7zuvWsm/shC2NJoSNhREYtyuWEXPnmKet6paDB6fcPcLI+t7Gr4QyVw1/QYq8
eUQDj9N8gZrTnUS0OZ/8fqUJADySdlvbdzz5xN8BnV3Pi76C81XhWWkSnNGkKvmaDc+vlx/XpD5L
FmblrpCLV2w9K28zUL/+6CEGvwRXIGa8p0TBaT3j2OEBG0cjtxlASshOMMWMvhYWnMBN9bKFRCQB
sk/wbUiDOHmGXTffBd5M0ynsmaMmCkju+GUYG5gkqCliG+Ij7nmelAC0F0FiYPvuuc9M31S9q855
nfrSxZTkHlzfsmws3FDKHTothovGiTuY5SmrQtzYMdjrDTrpfHI2ka56AFzH62aOrWRfJhF3QOEj
/bIZE5qiJwH/u3IiyQIevJwxG0QQPugpVYcsD9riZGhtvOpQ1EcCMynkU1LOjKluSt7/JQjkhavv
l7RiVJC7D6985IPO25Ad1vjm68t5CLaZ2fXUcZtHjMfqS7BJ3Z50v923kcuspg493YKDnHGYmaGw
SqMHuo36VkOieeoCqBm5jTn3iZOuOA7Ekh3fdVSO6DGyElFpF/3lnBICpCBHPxHYgbnktG3c34Y6
cubzoDYTlLVo/p06OH3ty06ED+mw6hCxrhWp8tWn8bfBV54cyAHr+HGxM/mEzoo4OFbAHQATAI4m
HYjDjKwSUjAO8qDoWWbIESxpiMED4JB222K0c/vyhpxE5Mi9TwSCpZOevVx419nYIwmXLRpzRUXM
JYd9wpX2MLb8JvVgpgVVHn27AmKEO2JW58uxuawoLO0aeqYUXhPenRJxeFU5gYWvnVPuunHkJmNG
rWswDdhlsyjWXWceJ/F5i5z+91MzIiQLBS0Or4q8YlutixvtFG6Ep2NfiGAj+5hwlOZsLsdDRG6T
9J10NwlLHjFDlGzvYZphcDBPqt0vqSzKE4mln7zX3Vx12PJArgXqY8snD//0lCZRFD7QIuTaWoze
eY66fn2CAMFcXJQI8iD1PgJN+kgXYGaJRDkDjRiUuEGPwsQ+7WQW+nDCkMiaKTZXchwpVoRxWRMv
A/Aai8zFfcoc4oIJrF2MxeL2Ze0ig8mxpgcEMLVKl68dx9Ddy/r0nDE6yygE4FUNDeca5iRLBNw8
C0rm0wUwDvAerwuinMvgBxxhbHTLbur2mFPANV0a+RT71FJeVoVPFRaTOicSN75XsZFbZFqhqTAI
eW/h3eBXlYBUKCsi0bLm0LtahyIErIJ03aTmhawZK51N2qGF33kzP1tIhLodd09xIzxegSWHRwQU
33knCkC9mJO2nDDQd9xTSG36dsxqoj0iOR+kclZkNVcWtQ3Re9zSrYYDYCKglw95SVdKMdhDZJnj
G+XlGAjzzLYxBxCV8xgrnm0zDQSFOu7QwW2tICRcjeZps3Fgm7ntwvfGzaLvIX93hsgKUCbUC4mf
fGnTL8AU4Ap4g4VNCHhuOg5WA8FDBKneD+NUJR+wibfr84owetPZwLi4NKJAyMlfs9ptjLq6wyBH
khDMscIHGwHPswrFXd5XhfOtNzrq4xjo8gPOa98SK8IPOcz6vYQbuVGISV7OeZz9iN2+3iinjTau
z5Uac0uXDaw5HjMU+JF1TWdkfih5hmQoi/+AuDLjnILn2NRyXvWZRTP7FCXFZdrELR6HCYqjiPc3
2TUcMZSOODXRIXQdva9EUy3bomkqrJnc+keoC/IF39EEQ5LMaNP1zhCcaN0P9kVrgv9FFsUUImnv
klONHkq0TlEV55C0qMJQKcIVrYhm6yPULqanKxv+2YaCQXLlqm+pAAJNcOdu73Ym+LcTOQ79I32P
xbK+z+OBDE+3ECNagEsvF+Ucu6PLGb62+VbTSrQ7Hg9GBMUmB1OOnRfNPKl+OUyihLi9wkfMv9fk
mJwuYYMkkznDhYXYKeK6rKCXi2GMq2IDeiODp9jRIDvUQNujS+pp3V4ldXiVhrF3TiNJ3MRahjAC
h/4ZXUnsEN0ceyyWEyYNsHU0tX0Ot7GMiVarnzqHiW/evsRNVCUIjsCj3ZOlrYyVvck3mygMrkoE
cctd1FC+mlHlfcwLXBvQUCBVa9lCQ8HiSSMrv7BqeerHJjKvK8qQW+52yd6RSfrdm3y7v4SSyY4b
LBvz77wNr6zXDANT6tHiZC5zmG3nStGlOOfCpoc97mvjJhjH7gyZmhHskuMgvtsP8snOafog/kPJ
DrHsdEudhyFRmcWxEUUON4nS52Dxp8U/JFSssfpW7jk6YuyHNTbh4CVllnb5g0abxjGoKu1TnMRU
cOIvg3PKNyeHpAPMpRN/vUqwnPrUjHG+o2sXEp257WCpVzijglgBJQRaWGPd0p2vNcYpYRWcuJ2r
904srW8GGf2cheP6vSCr/FEDByLdngv8CPzFuRRNb6Ow3dfYvQbzZ/B1frcbo6hAC6+FrHPS1rq9
kBh/3UC9h3KQ+elfqGrFHyGmTXo7lgWd5F7aZ0sgcR9xm+hTAh/tW90ufJKswBSRKVdhfLtCnYN3
YcczDp8gQBFPDif/8aU6838dnj90eByXK88vhazfOjw336en56dfuzs//8p/d3e8v1OX9twQ1ZWX
Xsov3R2q1f/s6Tj0dKjZAFMng6EmT8n5n2YEkh9xEaI9YfaCpMB35PD9nuM3UIE3ZS9JM8fgU0Ak
uS6I7d9Qs7RY9FR1DXgyONkPcKHk+eIKCwXgtbB3SwKhbKeb+gLzkVZsatFSBYK2fzL7OJyNFPiv
ZGSPzmeZrPlNje46AuV6QgrGaVotd2PnLQ/u5E2fOTq73RAvSG00i4Oy4RTQbm8GCk/4wFTT2Tgv
4n7kwHmspmj6sHY0gGl/VAA98rVTwOWAx52mpZfvVZdxKenyaeS6sQxn/v9j77yW5Dayrvsq8wJQ
wCXMLQrlu6sNm214g2jRIOF9wjz9v9AU9YnkjPjrXhejiAmyWV0wmXnO2XttJjXYgCU2eXLGKxtp
78ymbs+z6+zkhLUMv6WBcZOjhv47Zv9uht6TZZ8a4pVuklioglZeMd1EUUW4WEPBrodFXZDEmE5J
5h6rubUXgNbDVO+h3vGnVidq8zR4MYWlFM18jLVSpGFRzBMBmfyCHBeYDhW0RCip70yPvF4fEMj9
kmbqpsmJq0Gx3IejLLx4E3UVKQlj6x4KPy+bTWpXSwyQmWEznNAMBR6ngL6+tjLzPT7M3l1qUif1
qm8OkQGHZl9EZmy5e2Jnsnjntom+6OFEWnmpb1hzJ/Q1S1Eamx424JGNtxpo7MSNJNoOtViJ6i3x
MNyBLaxzu7PuFWV+QLvTQLEnkkhNl6xRth9tgf60OLI52RQ7AIIenVFIVE68EZpMoxvs/9qObovR
jRvR9RaBLM2g3P6qw8kGo4H6zK0Oejca0dlsJRrLxu7U+uC4C/20VBB/OK1C9axwxlydsPUPNfoZ
fP+9he6i69S4FEHG2toZzzGJL+byMiVAHtpP/dhgBmTfIX46uvt3wfv/SfG1mKQy4vnf7MCnz13/
n8ekjZMy+W7d++Mn/1j3XPc3JnMO0g/DEIjgVrHzH1Ntz/zNESahKqwg63DZZIH9tgySyUI7HmGR
S/Yb01gmW9+WQfc3RGwOqyQqbPsNPfgPlkGsMN8vg6siEneYjVnEQCH3k0EmnqF0lGksj13hDmeS
IqjdSrPuztaMg5gcFCp9GOrFveUSqFAgMNOTKQmhZ46HTLZauo2iwd21vd++o3kKmsDKqZO9Pt8T
GEmJAPOhOleTaHYAO/sMp58UR+bHbrsb0iFaeIHskSALT+QiAHfqhMqfs1DUaPIAipxKnPeK6LAY
yiArxnuj7HzaNojwNnhKnv1xfMRyFjmBDZbzPdJsZlMjEp9EaRBSMAzfxWNlnNAmoESbym7cUsEQ
H7JoUXMv5ia54keMOmx1V+3rSrtLojrtQsnbeGitprpeRjR/U2fpT0vbqnNq6fNDVM/Wbm47eQuj
l5RN+C0rlKHMui3j4ySEOZrv4FRBBJeEhr+LpRA705rqTdrxx3CSjTMH8vdVVokg9np17dnzzgMe
tdGgjWC9rNgj4K/17zKWy1sWFiJAbUtHZeXQ9NsRO843xi4I6WGIfNCzyt6anGMJA27ykN85Y6Xu
7Y1dAag3NdeF9Wo9DVlWH5jD0P6czT2mpJvYWzAVm7Nu56GLI2pjC2Jkyzxe7Kteo4wLOozu+LaX
PsAcd/Axb723uzlNaZAvxlZTICHsdMZX3Hal4H6I4WrxzEOf6i/EnbAT8l22WdQ/RvjBT/7Yvp+z
mYw2EnE/IPueT4as3YDIexmKbF7T5ERInFt839mlVZJgUuXX8FSbC9HAhAH6OaSOgMB35yYeOuc2
s4jp0aSrXqI2Mu9w3KZbgATTFfFgn3sTWh9hXTAboibhkDim3WniIN2mjrXBMDld5U5GA9dwonAo
tejOsPpnokJKHItudpSgcePz2Ou5upvo0TSvLUmQMPmbgSwXxeQZusM5xcX8LgPQhegfHjO2+sbZ
9Krgko110V4Ppv6B8mK4EPirbc1R/4y46oM7juB1ClE2R5XaQ5Anln4Dbc/oQigI3ovHLORh0YhC
TlWUbx3SadbQ7WEoDro9iHQXORUUZJyj4wcZL5UeGjO9qG2nNd3EgKk1goW7vBVuD9hqRSTfKQJ6
yXCW+lXdMDoDgDmTwFybt6MwXpbOf9Fb9ISM1bYthvv64DsJ7WnblU27J87Q3OsxSUci8h7iqP6s
0w+ZV05fvW0Zm1NCU0jeyJwsGtIMoDVJxzzErDn3/Atx4FqdvBDid+aAOB7hhBQ0ChxbcsqPu9G8
7vxuifdeNLXgmdv6pUCLO9y3/ezyK5E/ow3RrcLGR1BDVl/PylJhpwhLGnR/P9uWPBKqpJo7czE9
0gQiA2ovEOL0nFlEvW6TDg4xtJ9KXHfCirauVckjLT5j29T9GDguEjijdrwntOIIN/vlXOqudoB+
IveZRz0TOSb8pYh63tfncVfaKb3+Kc+eMfvMYZE249mDfG2XfRGsmg+qu85mP29TcccULtvWTkaW
M8eejacyG/l10RDNZOF6Y6vfK7TeG2UU8fWoxMgVALbDuFcXR9F77fWk99rjGIdyyM+k6cVhkXNi
IcWxojOAgHOX1meStJ9NkqNCuBfmEaLcshX8rXMu9OrayK2G+ToBq23QAH9lFrhGdR4zR3msVG1z
Z/mt9eAJT27wK3ihRK46bnBqz/tIIzN64+dZ9rJQ6wX25I5nyLRpwALxIc88MDZqkFOA0qPdMb4w
gmlRl3yJ5y+0jRV/CrtMkmaKPDmph/0UdR8J0SDTxcXAH0inNMLK1MmgKWYwHlXUoowcPrCxkLCO
KvZQLrDiA7CiGrbVehwBJSDA/miW7DZbRKDdFSRbf6di413MLPiAJFg/MwqqN23ppfvc5TwqFyYD
Ne0lLMweBv5q3oCvUgdIavpRn12D3OZMHp3Rhp+KfuDs9KMesGN7u67WzauBauU8lW7CZCK/hxCE
uaWLiVlF5uphJUm+DDTbK2aPnh1Qw9qb0SB4CFdEQ3/bAEvOfLUJ9cm6bQ3Sz6vJhHjCK3ot65j6
V4ealeU1u+wCUUSYiXHC1xftxqE5T0XRUH5M3SegJtCCinpkHprXVzRnaUkQLHFsF/93DzYJOuGW
8VA8bIds/L0o7GGrMyLYDgPbjdHKo9d2MYjKfCVJeRdF8nnfkZJrFSYgo0GJO7Tpxa7Vuks8p/eD
3ml3o0xvJ67rKZoEMZ56foF9vewmJ4OLPlFGoAlWnbMTS9eC8/BjRPJq6OlJTvN7O2MAAT5itO+b
IYmdE5MUJgxzp8fV1mTnbAMzmYjdpImNOyiwQVroW4fBLpD0CE33uyLRfe0Z/+YEARAzyxImAj8E
zb+S6mjKjDy3t25vGPOhMeJ3WVaRALuohaNMR5Qb81v6+5sKwWAAYTGtAt1oi89zZUwi0HEG3Zg4
FmVYp+3yZNXD9FTAJzq5fWqch6bs9uQcjW+Ax8nZGDOdXt3JRpb+vOQaKNkf5kJfGOyzYq5MnNc5
9aBRVUN6UrBMAeiZbnHvLUNyAgbVhbjftqCCx91sevGnxhy0fdeP4rYDebcbAbPvIMylMNLJ3w2A
nHCBshktl9Tj+NGeoxpcTwGWoqZLvEZl2YekXWwV6osY4A4Nxhiwuy00suzaOrf1UMhtb7a10aEb
GHwiZFKlw/BZU3a9WZKT27kDc8qMzuIMwibG49ap4ajLeTjD2NeOGtgHDn7UuzhpLdu/MYTm9ISx
Lk2yywQjtsrz0VdIa3BCIq/1l06k0qAQ09M7T7Zkx/npyEESjTHKc1/sCYSiZYes7EC0Kyw4ZFxK
D/S5dTu6sHP/lPu+H0adb1zBcipEkHPznxcrsXdOJ/YWgUEk2S79wBi8HJE7MKxAdW6pA3SwkWTp
pIu31qQVFxubRbyegJp8U2DdPtqJrT9FEd4J9POR3MTYaGgHElRFKFLW6+BBCHZi8V62FhfpXPnG
77ZLqssMd7QIuKMR2YWZTi6432YwAvqB3ON2IHi87x1kGbYjixsSmj1j42Ry2PZCXtdwwnb+WPRX
4+CKoyM9ohGQG4q7Diok9myGcaStOe3W56adPHhZKsxJKP40RZ784HPmfm/OjnuObCicmASUS2nJ
0SyMYiP2rwtdkGM9u899YXVPc0Rb3ImFvSOeL96Yk9CPLZqRdkMGuvOygm6w1XnMBxLUZewlpn+d
p/P82dRILuybxHhlPU1OyagZ9Ext5xk4GYHQWVu40U5rEumFvb6YQdwX7W4ue+t+MCprKxwk9BWC
lS1qAn/vT8WwFZNSNJHVeJnxYN93LihCFOTTJhXEaFVZLV9njJNNYFaVvTOSCl1tbdTttjFVvymq
KQHe0zdbzZHOzlRI9lFqTldoMJcLBLX6HRw+V2xYz9MvVW90D+DI8ufYIDU5FExpT9UcR6cE7v4J
AyTCTp7Xsw6F6M5a+pF8bNLPTSZlWw2Te2C4dr3F0GNw9tedrRDRsKlc6J0szUW5G51a7NNcK4+T
zlm8hhnyULW5hSyi3fbAwOipIM9J00JdUmhpZxYJMq0KycviKkIO8cXTyyDSTGpNvc2K1NnOtlFU
m0wRPleRpMuJwU7PeGiibV7oDQeoPv8oM0csBxcoxjZpBueLIi/oE/kHktFy7k/XyjQnaze2dvVV
Nvdvw/OXDU/DQSv8v+v/y+fxPy9Vm33f8nz7oW+lv/EbXUrYLojjKeMRTv5Z+rv+by7eC5u+IxW5
AA3/f6U/bU7cigj/qMu/L/1t/TdI6ytXAoaLALMi/kkH9KfCXzgwvjGACl3QUHB+kAwbymlALMUV
JvNVbp2Vsbix2rG+wA/8FRXme1EjkBs+C8wJEcKr/8X4UTyraIItDSqfo2uNyP3UzJxzYPL3pgNs
VrHHX27FL0X0b5+HfhJTGhJKGrw/ultbzTKZJuh8HrggUpL1ep3lTyjFoL9ax7JfB9LW22R+HRX9
/Yd/r8V++3D40w52Qxo36N5+UAqjUulQALXlcWEf+VSAWnCoL5V39aaIfhMkRab+q6/8Xy4x5xeI
eNjweNZ+5LZDl0jb0XOLI4bT6ZatvP+kyIFEw5e0KKJ1ZHR//zV/+kAMOqQD8xDRiMKvsf75X4x/
qa5NtQmy/cAMFWUSLVGa5j2aKs/SPoAK/mP08j8dy8ZP15XtFQ4+OnOfi2v+KOjkZEL/PZrUYWBm
lAWDE5E/seDrJucecxsjcrIDLx6b5tElf/S+AfL1WNa1O26kky1lELude9/PpkmNqwRNpbqW3ZUx
+dMzJ7FfPAU00H7srOGxNkzefVixPi/7DwLUkrT3mHPacBCuFdsPWmGK6NzFOeJjGglMXJvYGE9G
JeGaBgz+EFyAjLlnzMeIUpeOc0o6ND6k0iMasDqm5dLJeZYIjUR0vXjGZUpkITljAlQEr4amqzB1
rkOTicUIGVGgh9DaxAzG2Vy83duEUGOe3m7fhvq1xhjeWBXYUbJOaZdWVeJ3T1n1TCrsMqmtlzVm
em4tMd1SJaKjSahc/QMiKe0pzaUf3Tet2fLIRUCRy8DtZi2uAnORhvGZp5TCAM1vkk7Xve0r+24q
5/EKCC1KEeJ0Aar7tm2iDGAhaN/01ZPqkLyN9P79rEFtSmpk/TKsIo2FpsQRzxdyGY4T9YtXWOpW
7zrUrX6zkisnPV1Tf1pEZy0iGvZk1G+FiuoXCwHbvdZojOf7wcOJkYhX4WP3OJJ+OL04Vc+83IHE
2HFlmYEjauWb1hlpzdTYfOCbuMhMs4zJpYekMB+YtNI147qt8rvB56YtYHIfx2YRr1+tCDEZRI01
CpqEVYLqwp80lDGdQg3z9VmVaYxoT1rJSAhURl2XM7RF7i34suas6m7fjUApEcbMmTz5bpQUSGG0
hnM/KRweh0rblE9ImP1H+Ak4TPpsQGDxVVVBHqL9WnG+e0Fky8v/piycW4S1ecFZGK0JT8aUUWq+
iYVaUskQN9QVapBhZpivHJNLyttdv0zMUopNXGVYYhSDJ5Qf0rCOg0QGQXMLwW0y2vTTvFWh9Xb9
7aknk3Lw7K3MXDf0PY2MuKb09cvb3+kjQoELpFKsG4s8aHzXO+n2KhzB6O+GpuMBluvrAa12rA9d
l0bR2aB5VW8U8mlsxZPn3wMBMVqwy9DOBvSUnp5e+sbpasyIuPCnd7VT6i09mwpU+C5P9RmXhsYP
lHli6EeQh66aaCdrpTx1XZ9o+1kfEEODTZ2je5QYIg8kGmMaWRKC+JW5+POL45vjJzVrjdrQRVyS
23HWzJHBkZrlvisZ5HWmLMdg0bMq0DwCcyrA5IEmFCrwuHuorUhuwbGD+ij9eUfnYtPIZjqOVmMz
Ukqti/BIEFdqPESgFc99XE0PTkH/T9ZRwm3X5gs6I/BIrjSeO91swlrOTtDPk3HD6bi/H1GzxkEf
KfEBcZ5PKoXVjdYmpno4K5dWh+1VcREMullRzVWcn9uBArRj2XSKxD3RIXcuYDvprw/0Ja7I/Sq4
4Sh4q2BJ41VHs/Sf/EQitOm0AQ8zD7d/sqN+KkMfub/P+dmNHi3IB2WIBOt9L2ONeqp5LQ03vaS0
s+xDM1os2XixeOi+CnjexKXS4P/Q10eTxjbHswyTQiZYNLA9jAtquLnr6xcB1OmxwEuE3jJe60Kh
1HS/TDJ6BBViXGob7cncZRNy8Gx8BewXP6bCYcGszOwh1fT0iSqfF8tfZYd4ONB3rMIUr/Z1iVQi
KhFfetWDI6DUJWkZdnyNeGdYhSdOAqSy/7Rg4/pQtJq2HJEUD94RzBOgxg1ah4nK3Wizk4O86vcl
VsLZtmV2yv06ukLGF9+2XSqPsec/wIloHvO+fZ2LaV39E+OxK/whTAeuE9nkrPOiNpITsbrmh0GL
hnHD4V+/hvjsvjMJSHTJQhiPAhSmCq2xMdDlGC6T17Vd5ZdmeTMNCPB2i20+FhSbIQw98t4USvqQ
pnBDJHJuC5T0VlReStiRv+eGxd+v2bHa98glzeh3NHcJzcKmjqrd4lUJeOE4G+xN1mXaFfPQgUtX
RHWw9CJ+putFeDfxDTeuJIYq5SvtXcq4jBzXqHuBds1ZpF79dNaYoLlaHWNjQ+TSNgHhymJh53FL
4GQ3M4ZPvYu2isJa4LcFtCqn+6Tnqc/EXbANZqQbreNVnpQuBsgEzXV9lIaYrPUYrsvlq/y0cUzW
9JQE30dFtMse2Dz2EwRr1ibPVwl68aZMcz3IuknNhDqQWckjOFloHR2UPwXJChnr/arfg5/DOqhE
DCrmTa7t17m2Sb3V2J+ymRQby0VzjoOGd0mM2ITcmX28avlgCHD26zKnLPhvS6ALE7PdwjHnW8zg
CuRtP5ZeCcJ3tGkPDDop7oKuKTDz7lNpEQYVQH7iiQBvJl7fjNhdIlinC5Eg9lsZo4TM9yCVTgkS
Bmf/9dcySoH+uJEpJ4lI09i+3uRtWIjQ0s7Y5HrF2ffN6WQsOSJsfABO2QH/K+zp2kA7ZG2ghVQv
o9nU8sYUit86KWq+66jW4IGyTWb33m7qnNZ17fR2VaD5jZssD0ZPp+UL1dx2TkPWpUh2GzG/i5BR
vTjSYGGdGR1eEdVCeZ/lQ9qxZRgwLdyFtiw8ZOfKXiyvY110jXd5pemnepDal75t/L0cRn8CNozP
LEw0JGjmRN4zyWXtqnzze6yqoN7rIG4ndF6tuwpM4ylZr2hT8RQi2mZbH2pPsGFiaSvfRasAn+wV
bhN8K2TdHbdRMxqqhp7eQEuzvKu1ZJt7aD5WLL0tbK4TR8t3joUT/h1ziNypARrLWHr3dMR9h62K
ZFLaml6MRWYHpVeLjfepx2k53k9jLwLyFKZ7hHXkLOp2lEEbLpKwH/MoGNFO7QvN5wziYjg5AbCR
NGh7hdZJzlv+hzYF/8YpT5f6mtvf3FceK0sGuPR50vzkpPWktqtuNSDNjEMY2xjBPLnaDgSx4Hs0
TliucW+665/tGTZJg1Yj9ljSrTYeduDVjLBdDIZ6E2CxCrQIvZ7cuC9tlhjU/z1NHNUmgZFxIgE2
nX3BzSWYYFbRwV+qgkTjBv4fb+C4YVX4UrbNFy2fb/zJHo881xwMhka/8ftavxEFud+KPE6nm4vD
NIhmy9k4ejc5AyHhbKJhSgbOdrLtG1vv7WsscuUdd5t9uZzyEztfsbcJL4W+ZvWQMJxt7OfXQ2aT
xcqlutHnOsaZ5QwvbWVal0oVabVBa80Bcmr2OWPb0FG3VmHcc/IrtybksC9EVYqThX6HeO6C+ADi
s0t3tCMPJe/yWTQON8QeeIV3ALdGGRLEh6GLE4GqNxo7cBfMQLBZQaTOCvHmfaWfjBqwMbWjAwqu
vqY1zUOKjwKVo9PyRC6M+SLGtLnsbudsTJkHcewO/75sW6uO/7PFUZ16NCKAFKEpMGhB/Fj2L8pM
fXa8+lC/STM5xiJZbNeD799/zk/VDx8EbJBeBmW/TeH2fXnoR1il06qvDznh3Nin0R884LJAbmpP
SBuZ+1G6vC2Hf/+5a3X9w/fzXB2hmENlSrjXD1UXJXlupdVUH94sJb0GgrHopnzaja5k/aqKcr53
HBrVMJ7XU+7ff/r3jui3qwv3kaqYF5xf4s2E+peieO5SuieGUx1GEVGALF5rPnirqDh1O1Z7AnH5
r77aOd9MJF8F82+/wr8du1927HSfh/DvO3aH16IGRdF+/r5t9/aT39p2aG9oURnALN8kOX+odUj8
FCjgTQ86Alu5r/NAf1PriN/oBRPO5mNHJzJ8Ter8Q61jo/EBVIm5Fh+qAIZl/ZOW3U/vLlMhKJse
w3R+Cxib379TNi73uPEQjGWlkBtrwdVpOvHjXy7Kf+md/dQXXD+EhuBKCsQH+CMfpq+UVmO3WA5D
Rnzn5HZLiLjC3VAR979oIf30tvBRUNJZkPA6M6D4wb9fFdGE59RaDpNKgPLm2BcRrEcwzGDwrNGl
h8Jotf20sNv63lz94uN/upwrTgRbO8onWDPGjx0sM188MTpmc2Ac8WAW7pOXdOHfX8x1lft+NeIj
QGe6tMhoXf242rYEuEDIMpqDMMaHSViPDLSqzWAaLiFvDU/pn4/zf7lzcAh+/jiaTR4NZSycgFF4
EP/ak7NiRjVkI3UHm6LyhOTbIPXLB8aaCZKXc2W/R6ffFHiEml4PBCi2IoBwvrQBtkBUqsSkJ5w4
YmBiMvWy4zAiCMf7oHz6LnCdqqAjTqMMzMaoaY9IHx2Nbx7NtLB+N9NxT/hy/6W0PRb8ttfNx3mN
adJgMhRhpjFjls3gh5bMrHBgfPY4p+ug34lHZGKm28rQxmdD6ZXHT5wsCXUpWlRPcSVuMA5n9w7R
p4FCnxEQMBtfMIMY1PB+FFYew0Da3GuLYlmOpEdfD6mmdlZRfIHKdV8l9kdn8e5gTnF2JS/mVOvT
h1hxvPLXCYwm+DcLK104si3NPmsEASNIEkSXjp9b6TdHN5U39exoYeJXLZEOzLWIX3cu00TuvK85
0QkV6qOrGdEplUmPx9lFh6/UZ8vR/AdUZ0k4G2l6WfwmfugdPIODR2a8r+LQrTipTWOkDgvozW2q
T/K67MRmkCsumOLkLGLmzdux1fp5zaGO/WNPHsy0S5DrPzQuRwTJIGJjIj+5qonq089lbUTGrpza
1nkPe1F7kpnC+1kZ/DveNJkP5F+qc94mw4HWboeBCFYvd1XIc1Q0LSdKXWzNssl2xYh8DKVKettU
nMxBZBkwYQYT9kWuPxKzQddXNdMG8qw5vAwJwrZ4o8/Glba48QOdgmVbJpWBegY1oaRFkwVjYvjH
hRS5K4aw7V29lO0tx/Armh7WS7N4/YM9WNmh0aRxbUyWc4ApypETU8du6MtpXxbWi8xawWw8GeId
vpLpgHjGv4Mrlu41GJ/XGPWr2wHrgNkN8zWGuJo2Xp3rO/RmzUvlrHljiYPnBAUAYTu+PZyTaKXa
LtIBctXtiBKjmIl61wh8I/6QDghD+LGnScUnJqOrMny8q+fsPT7CONAUnjO7KNUZR2AWJHhhA0X4
150WjcbetBL9AJQxRybQ20dRd815rtZjoR6L6ga1kYdRlxO6B08g1u+sqJlfO63S8Udq5ZWKU41e
kGPurcmXoUOoCSC3gsomixo3bPSGT4szq+J90TQirMwpIodJYqolZPnFy/pyE3kxCT5RNJ4n9A8b
t6Kd4PgabSulE6mQFVoA1JrOYDRMKNIyH9dTPp4WUxpXE/OVXZQ6/mNVVemmyGBEIdt5tSLryTcW
BHt9r98nxBcdTGV9cLmvhHehwqh0my4PV9pKlhPFIa2tiNnvYmt9GI3wX5kIoTVaUiKgmvouRd8W
ls3yKYkh9gYSJAXQ1FgdIw0ti6Hpd9M87Pqpig9IwdKg8kF9LRn/bIyS6H0LbJJok27UwpqQ3B1p
TdZrp4h8rmTtbGnNNHVsPdDT84E3ZIxnSld1t4NWW6+s294xKUZrrxsSejMyyK2kSCeKyq6XS5Rn
4A4sNJ8IaLycWCCxHBkboGQ3BTUFwgZashpFb1Th44oY8+ryKvbKvWQDoAutw5CMY4rJvDDKS1d4
x1yZ77MC5gLmv3ITe+3Jbj0tXBClhlGmeddxlH2O6ANtlqYDv2TaryR91yj4LXUDXbfwA0GVGbIk
ODfJnE5XAP/yo1OYmLrAAGCLXcbnakIZwWmIT9Z9xvsbaHPlFGjllH7xcX49gYXUHyJ3sZmFp06I
ctfYGPSIEeaJ3KINIXuEODxfxuRMn5D4azfYtQEZdSVaADd9FFKUB4K+K3qZLfJEw55QttmsHpSY
2CQW177KaXI3tJcXdVN0nkZmCsiCpnE/Mv+MCUxl9kCcnEiPXuq5D3k3GftSJMW2hfa2cdWcHMzM
NreG48vDkOAGJhZEHEQvxI0DdJ4+chx/8MS2iJN5n89ynbLL6T200yIk/hdkQT/n0KtiYwNvDtGc
1mfmO7shxmssiqd+zuwPk3LkxWmd5QkpFAThBEB9WrftZTDqfseYnidvdtODneVtkDs8ZGyeX5D7
mkHUtLj14qg7sj+OSDkt1oxmqlzn3OOVN3PMed3w9Vzx7yH/l4d8Yz0l/nkq+i8+pPE/15+n5GP1
/Qn/7ce+eZF0CyuR7Qj4cGSccs7/czAPIPs3DqKOTigLTC1nPRP+ccq3XH6IY/xKkcU5RHH55ynf
Mn6jpWjAKl/BbW+EuH+gyRc/nEt1uJPrqRiCHQWkz9n4+1Nck9rE8xJoeEU/K5lf7cpmiy5tt7e3
Opr6ktV5XIXTiHeqrtCOlSlr0UKRcMtDRRbP3iGU7FNrxUOx0fRabLCtqgXpouN+5i2lcwz+rV2a
Q8m2ktFXzPJxtt+BHF28IWbnMtH/f8rdsmWLmmOO79APllT6N2CgehcV8bDm0NHxa+v5nVW2hDQ4
o+r1l9wa1+RQlng6ca2smEaeEk8bie912WJUIdA2QsgQ2SSvHFzUtfdOmvT8RsIFmeXwlhd2z3E0
xd7bPTD+dIytlwKB0J+Sxu2XgRGE8sxi0+lFicITiOmwRbyDkbdrd25Tz7cCL6wLEWRM+VFn1pYP
NUre5CsP/98X8FcvoMsL83cv4L2sPn3+z7HLX8tP372CX3/wW5Ft/Ea6Dh0ooKho7t6q6W+FNrIZ
Br86pJc/RDPfymy8gaaBngIa47fi/FuZzT8HKwvhIMDHf6SKAXf4Uw1Fga/bALwpDXXrRyFFQ/uz
LXy/OgCvJphwliTbZswPSDXGHAsz/3kslLqGB88WMdTPOTbYoz66F7MagEsXpASHdWcXdz4ZxLf5
oD/SM44TwBNkk1Q22pplgMjQGuCC7Vkj0xk2L1px91IT0xeYk3Gb0s9+9a3iGivYtaWN+6ivo7Bv
hb8ZAA4HuSKlk+7rl0EfkkvBddw05JYFiOMbvPsEYSDTZaihL4gX9VvH6AD3t+Mr5wE02hlJazYG
P0YTX7o8zcICj8TWrbwLJ+k9gcc14YPlFz8rrxEw3yP5RZObDDvbzK6HebnF7AHwZ5VWp1owyeR1
rvsqrJrlo+iZdSnjI3vfczN3uyrHgt0W0nqKmlWk6jlIcZiMw8JeAAd5GKat50zlr66+EBSIOlBv
s+v1CvQFo3o22y9pDe+li/t0B7VrTZLklD7ELgHBo3qIrfEeYJxDKrcTH0k6+zhGmb835JqPMZ/X
xM7jslJftJGcKWzvmFtgM8nBxIXEbFXO92NtP0srO6Hkx/KdvlaLuDDAYpwAfH1r84VWUnfVz7d2
zr2arX7X+HUTaHZ2WoCmBGs8EoYpBupmxYUyJaJaplR9QJtQbhO81Gs4X3Xu64SjMqEQAZ3P18Fg
6KSvi2GP2hn5QbetofxvNaLvxk6/7c1xj3L+bHgxa7jSgRFV2kZl8ovFAgu0JLnOsumM2p9U3con
ZiLhG1b2/AgLg3MmFGZKVUvDO80HqQQ9svTt5Qp0BHrI5bG1IRtIMT2gGw2nuRwhfBARGlXJa4mm
YIva9qNXLWdlxquPo02wQQKonvTfvca68SnhWPENBMz9AdExaJ+JEMgGhnlSEzTaWoe44B5pOrle
Wc/pdxiWlUmCWHbkfmIJsdA08CQAEuuDxiysoO70xzI2PvrW2AfFGoTZx/nJcBVk5OHBnnLCCUlk
1NFroKecHiwgXhSAPbEfZuVvF4cQOQO1yebtuhM1evF9+7nCZL5zAJPXwiYUff05vmcgEbMHo+U8
J2iNDw6arEAzpgvunPpDCvJmQ70/h60WqTsLPFCYT3G0QQcrNmSRqkPjzurUVEJhmnO846Q0zsXI
eLbIUVH+avW8Q+WiTsQLdxtTy62P6FI/zKp1rgwvq9d6v0oaO0Q9XJPQWDQEsGbL+Bq5FfVCDPaN
GZ7dlI+kkTwWE5OLcLE7KGOFidJFRhegNB9aa1Yb5txE7DlQ5q0krPsZ1aw9IbxuaY+nQYKV5gQl
jFAHF/uUJm/Lyq62o2Y/Vhp1ejcIsVUDlKxybj+WJcKoUkvlNsfR5rkzDq/Fd3ZFUgwYxKroFmcW
hUzJ47+k5seKNl3QNUQSSEWs+GSiW3cr7tuabjwsPIZNZGDGpcnN3MbF9WHy0M2Z++xqzmUwG1Ln
VftFG9uz7fwqhunnxtvadPPw8JoO844fG/EJ7l4EHVl1sBXIM2toeorg6f+xd17bcSNZFv2V+QFo
wQTcK4A0THojyrxgUQ7eBmx8/WxklXqKLE1pep67H0q1qpVMJhKIuHHvOfvcZHZ3rWLjd7Fxf+uZ
0vQnxY1eCbJDA3fm64qNOd1YOyvlF6E4hMsaxcksN2K/xYL+l830Fz2+v4836ADTMeXNdMI03sIa
Z9ddrDxum6M5FC/+1rPYluPcmNfQQsDUXPBv+v6f3/NvbdqtfQ3fHg0nzhj+fP3pEqv2CQUnEWZF
yb6zJfmyCw+2hvFg1iDPbJ+3LNVlL1nd/vmtrTcu/TOXEqkYgkr650jp3rS8GZfMKl+9+ijpBUZ5
U3l3a0xoD8vFZd6QQ6v7y9dZLtO+mKfplONSi0gaIQuUXM6UBnlSq8sxoUemLPvo+1A+icnYmd58
OTss355jbug77tUmv0Z+v6/IyF2q5BnQWxU5i7gZ8YeHS9P4B9tuwLuihAzhHK3RP3/SX9xCZL7o
4HsdAzK7+eYWMssMBJYp6mNqyr1oGE766q5SffebK2r/6opCjt30yJ7gVnpzRf3Z8Bb+T+5VH06b
BOOyGhkni5JFuHZ8jCtecT0kRnVfTuudO+jVfZqwhwqV/Oi2UOqtVCGebQMHLpeJJmO4+uOT5js3
Vj8dSAIakK5kiMaS1Dl0i7l8TGxzPVSJ2W7ypwz/Wi8f6mJ5Xpgw06jJxGnIvGo3OxCNEKf9iDOC
k2pAYUyfveawaITvktTqMZgmRo3Nu7WO6UqMQlpneKEUkJ52ISqH5C1zVHfu2mH0MfnZdGU+95hK
Q9egxvrnL+wXKwz66W16gKzZtN9qjJWrNZ3QrPqoAI5s5cTCygYawSEUyzr+83u9ORGenwKIFYJv
i5GJ/RbAi3UD/4JY6yOYqQd6naeq+d2CeX6SXo8qOO+iV4WVapAK8FZeS6u2GIDPcYT0p3YvswUr
cKy+bit9pkg3Gfr4VJji6GvmDWGp6c6ty5O2xB+wlHzxOMwFZjX1qDBy60iUApusz+oEOPfaMJIf
ypmtHSrG4lhaDk44hubo0JS8KjNnN3ntew/rTOCQpXEBjoZOlU3dwnyZVrpPpoXZE3dh+SQ4A6IY
At3MftiAegO4Y9fTUjDfSEhmdnIKVNxPi83co0Y9Fk768NDUZroTlvoNYVb84on9M1yCdZixn/l6
WcQkTzNyreqjUXJQmEDxhdmAQcrUCj5zyhWAy5VH5erdVDbikFj2eoCk4nbIuZfjosbSQubDHOPU
GhyjicZU/zjnrRV5Ora2YnJuNgNkOMb2DXqsPELOQy54Q5qgm6/P8M++KqkHmZs9LhbVIQxXxhba
cihS/ZmQ3gEbatoerHI+0Cp9SGxnDPKe+1O0LHzSIZ/K1/AsVzERwaatnv22n34TG/eLh4Q9Y/uf
AfnFNN5coznpkCvNU32cvTqixFkCXM8HX6DajNvkN98IYzsu+Zt7eJuxsqyhvMaq+mYR7YS1WiZZ
Q8felDUdQ9lEsKZOMTsVBswspNFASMTKAWnCXIRNhwowKa9xgKtgbGAINDUDq6yaup3vgNtAmjbg
Hve+yIKJBuZmoKqSBPhNPluTQme18itgw4elXC8rsiaC7TZLrOIlnrcqdTbDXOnX3UjDfmnMkHJ1
N5EQuh/4Ss/HSyUWCzMjfxEr2cnRBl7RzhNwqpHYIdLPLxZUZedDEODXJpqHojnV4/yUDRwkvSLB
Ed5x1LPV/NQPiR6swofAMD2ZhXHXaRkSFqo1wx0jIGZEkvMvWsV/QZ7PDdmO094Qvdxtj5FcbGgk
8xMBsBwgbGhz5G1D2OuolvQ4v0Zz70Vuy9/uSbzrcpCx+Ci6K99evmJ0iOaRC5yX2XVmcWbxF0px
UYqPeTo9zHgIQquxjzgSTgxLTgq4TtAnPMDDUJ44FINxYWfJkg03wNPhzMN1adifUznXp8KwbyaJ
ytHsyfHmYLRsatCZJv8lXIubchAfTZRov9mPnV883tQ6DG/RknBHvU0gKVEhdqawq6N016+45x+k
zr43ccyKbR7rrf46H7WbwTf2g0+ld37ma5L01lnO0JR5GaqqiAFMvvOx9HpTb7kI9ZIuRGdQ7/yF
2N/SwMQ5ZQVkg0RkO7rryVdYy/512zPtUWhcd4NCuFjzHITKtW5MjTUGB+3zZFFu6b3Vho6ejeGS
DEVQelTWCQdD9sPUavhCEspsNx+fhokVtDeHhx6TcAiA8XoaxwdhA+VvSmfZZT1T2W5WlyhEAb9W
+BMMzNbApb8CSm33fTs8uJwOjkXmgI3l/FQO45OFe2Cr5gf35/76nw7b7zpsAGTY//+hxY1oNP2v
6KVohpdXHbY/Xvhnh8133tm0rzcNEmGa5GpQ1f/ZYTN0WFybRIlqc3Nk/VXKQvsb5xkNaLRhOlU3
1eHPHpv9jnM5DTFeRpqRjsrl32hyC/f1qWKTXZBCRKYLOjQK0XN//q9aBQYzrQT2Z14pROGJOmDY
XQdm+aYeVKu81vCM7NqK7SOYPDvnQMra+knjaMykOzOOcmq1K+hRI/5UrYLZ3TXMNZW8bhJq6N4a
T143u5EofRy8kD0eMXIjhqgThqmZZwStqJxHCo8FSaY/0DtrmOEabdcE1SZXdSSkLH6esTdJNagD
f4qtQ975QGd4Da2ThAchhRpe9SdQf5yBu/h+xkq+sOcgE9IDUbXGsZOtxRmDWb9bOicyTUmPZSVA
JPttRBISjXkLAmTq87AHo38dQxfBT8yhedJpaTtwlkup7WKYsvtVV+pgNx3I7cQ8wNyqP/hkVu1k
W2QkMotdufS3PWSVHarE4YVH3dqXboVB1Mbna1WogI0KCzhXSkRD7fnHVY7Zg4timkfdUMe2MP2Q
bhTy07bFRz3kt/3q62gZCoUgMzOCERxRIPTW2hFtakU4re1grsYFiHIpT0XmXqcG3gHE8g++Xm2g
HffgV+OxFWyNcQlfYEU+EQq0l5EZ6wcty5nJpeuzPUxrOA3bh2gLGkgjiNlyHZOwx2fOKHH8UkmE
I8uCcqM2ssuW9T60zGXXKHevZWULeaCro7FwtCDDqRV0tnP0Y/80MGgPvcJEjKFi7Xm1sibAMmLv
ZNN6tAWWZW+KxGeCX60XZpPmT27eqgtpeFPkunO3ZxoJuEdqayQXsklrtN/wRhHwjo4IOssRO9/I
P7dLKy7BnV6sdVyFpm110Sj7mbTJ5IDU0GUg2HZRWWq7Iu+eGuk8e4u6ys3ZDZLJEXutzvQd9rb0
4LbVC5myn/NuEIccEAZek7neMb7VTh2Z7EJp5GhPvh1tnGGGpRBFuCW8Prn3m5yxd8JpxwTjFoLx
DCePnDYhS5gXg32Bmcv4vAplMLuVl4tWfFErrAtMxO0uh2J6tGt2bqVqhAg4wsMMQGPkJq04prQ6
dwJScIgMv4vAKXzU5ICox13iCM34hPV+7Q4Mx8WuobO+dyCw7WMrf0+9mVzj+ar2lvcl8aV+WhLw
qXbraE8lxmcZjk4qIrfMsodqKkgYkI4eEJmyHtrM75/0evEoW/ziQaF4iqRU1+RTlXsvL2YcIljC
VYG6yDZ1d1cvBhJLU9Pv0NMqcBlFtTMkPJMRp3mUDhaiATd3LgwTdhQqA9AfZnIx2JN5KTWdyog5
2nugKFxFL7aYHRMT5iT+HNkzu7Nus52CNdDfr7HQg0EzgJBMndoPaQscZVSwalVRPxaatd5RWukn
Y5CzDfPAoS6fNUgBYFXmaBkqanpQUTsLn8qeX3W8chFH8Rc1dnkSQZvCuaG//CVjKB3mtVdeTJ0L
b86bSGlTXM9WSRs8akmHz9J/LDFu/GVu7FM7YcnPneFR97KLsZ6ck6dcTGW9/eBg0dvNutXsUh+v
vZpLJxJYtRD9+F/HoXzIwEDHxsjAouZ8lWfGgVyH75VQ677s6e0M7lU28/elWx+QpwNVEnW9Jxiz
DxHvtNG6aZ5BnnuBIbKXrklg8XvqUSJHOYJBJl+Q8zkSCaggHKjXnZk1ZtTXSIf0xOmvV9Pdj5X5
4nebYj7LrXCqpP0Ym2kSMuDYEe+IhsHID4vovk/ECwSuWuMbu88RbZSGcYq9stjnJVkdxQahX4cC
UKBfeUfcKLdNaX52HHmVJyK/kPby7M0SuGkGw4I6z7kY9ax+8v3pQwlpMcIy+t1J5xm9ClKuOSmf
TGO8dMXQ37SeSRgVajGbVJHrkioIn9ldmWIbii3M+HHX/ej7Uaf5Tk/JVmNzEKTPRTEkgl0HyuZq
LUlAFAugaChE/rFETSctAA8rpiDGMsemrI1L5SA4INS12w8e/IDF4x1rBQ8IPfqdLJyr3GATwvYC
52lGs1EYSbmHQAHOpLIfW5Ql2OcgLa2dvEj6rg2myaKxPIwmBg22FzhazqeyWD7O8Tge3dX91owm
mJ6kTOnHDJTY9aLtkzq2Q7ea/FsQPHeMfIC2MjTjF5+v2w7PwIBbMSTUtiHgh+5Ntl+6jGkD8rYL
I9U+jH6bB522fLOyFv1MOY4X3qTAzGcZI6g4do6sv9kpRYd3SDRWudnT0L31XkUXwbQOtB3sfeLO
1t4sW2BVZEkdEjf/MBOZi4DMIxhNXkqcokGrJT8srXWJXi7hU7il4pDrGHu7gXlriEo/eRB8mI+w
kytW1X3v9BymSKa16i+4izakWTbEiNMST+v8+rjM2BnacBk6r5mf0fMzzoDY5MgcXDJ3X+XdMuTx
5zYgdKvYHjKklLa0jp3ZZBMA2tYx4/fWONcWgrAVUpyX0DmFG5/TtFDtnBUMjWL7wRIVs/hPpOfU
qj711iRdP8ybTcQf1JymAPcHddtDnvvPAPv7/w3siH76n8rrD5n82iDIfB1V6Jxf9Wdt7Tnv0CjR
qrX/p4D+s7b2zXf4HrDg+qAeOQX9RUAiEJBQOAsPm/6WuW3xa/ysrU3IDmRyUj1s+l2YkP9Obf26
6UJljdLDRiwhKD/OI/bXjSnT0NNihPn+R2zCmQdgG3Cv1brihBpo03Ou+Nf54xdDiV+9oYtIbhNz
g/c1+GB/LeULPnVrtpV9adkmu/U0Zwe15bA5iMCOCcb930RWvT6a//EByRvmeoHD8Oj4vH4/P3dg
1RH8eOk2qfOS+7zBOXZB2tPvIua2bvj/dJTOb8VXzXdNWx+N+lsTf5/i6BoLQ1wWW5pM5hK6aA8K
346DSvpmUKTLuEUOefv3DppffEruJMIwkfqjK3o7wpo7kDC61otLaRKwVnsthhK0nxzMCYKofmNc
edM6O39Q7kDD3+hsHEjetn8XKvjKXTJxOTf0h6EL9/oUzLlO538aXMyRNYFS6akCQ++Fa4/EFZr3
ZjxcWKRCHRLbb1Ln/v7xcdBsXBLPcB0OsG/mFLmRktiSxOLSO8MdmJJu2WIF//j/vZexRekZ3MLc
OG9uqASmZ5muq7jEL00yjsB3CTQRFsDGHvjnZ2V7Fl7fUI6OhgVtF46HLYP39b3LwHoDqY/icorT
H9JkBk4Ux7+bDwghQ2cRovPKn6xSbx5IItpQi5mluFQFEWy5N2EhPXfzDFIkfpfb+SZlebt1HJ1z
vEEC5WZ+eTtRolY2JqUZ1mVOkHNFrD3vacQawrKSyvCTB4/iRTgwX6wtOhFIiHVBo8+6+OcL+4s7
GNkey56+PaobIvz1lY3pPlNTFOJy8QbzZBU1SNZug/y3muQOxVpQ7YrCRNqxKsYE0fnhRY2dHVhB
fpel+qu7d6OdC3/7pv82py1oOyxVwanwzHyg50JacU3KHZkcvwOx/OqtMLsh8Yc2Y5lv76il9QiL
cTvrMrO5vL6/DesgWrPUezTAf9Njf73Us3xvyixMoZA5eLu/3b5tOjQljnDtFINwQDWhYWWrLSKb
1EyjeqpXVofffK+vl+DtLV0cV/hnkIrxBb+16bQFHnZg7v5Jh7F4ANqNh1D2cnlAhgt+QsZ8r+dc
C0h25lOW8EhV5OBdcqjCI+1lTnekOdAfzysIXITtdKDIBQpiCBQ4iLeAoX/+lRGMvnrK0ZI4mKho
Hm9oHNpybwUBgMdzsUDmO3H2rkicTtW+yRxKakMWY9DowNITXOh538Rhk+Ms2Rn8sHvk4qBc1rzk
d4yZy2SEyCbDN4X199tiFty6f+SzmHSI04iMA2MKaCNxuoIBR/baFt+BeKM/6jkv63WSJ9yV10Uy
N62L2cT8MMDTvfQSYZ36nAuIHiNf75KshApDs85/ptms5Yw44s44GtLmR4Ob4FBU+UB0QiwjsRUk
Y2Y5B3DtvMcWteRsgeZdh2stEBNckgAMrXEjU84F9Nk2IAMINXXQCI9wTvOWMimHBLvR2hsAOM6s
IvIQu09o2Mz2VBnZ+mCA5r3TzEEjtQgRQPbZQGWuOPRRT2MhIenouSsZx9dD4bwUGTU4EGLTflkN
X36TRrvt0BMRZJDsza8tueBHztDdQ+/gFbZnOhBulogpYP2d6GH5NhsqkEzjSYP4fEk6j3eFI1sL
rUVwRQm+fF6FmR3OUa84xhHeb1krgzK5Pv4cuw9SJurZnAhJa33B9wTF3X82ll5+Kxh8m0hBQCMp
GRtW6K2QWMZ25W9p8WpdwJzgp1RbgIwauG4C5CbBx9suV7NT72mTMglfq7TPjwlHduzErrtFrqQO
cej4WZV7SrfC5Jw2e4a96LlJjgu5kMuu1DVwNueory7ruGsKi6gl1ym4mkCcW5pEjbfWTEpj+AHn
UBRtcjv4M2JCwW8uJB2EdJjppZx5BE6T8vw1erImuzOEKNWIcIxWuwJzQzQdaBB3Few3Q0HMR2DU
zMgC/DH+s9Rjfqw3oOyDWAsrwdh8YgOY5WW/0gsyA9IhYQ60VqKuFWe4JDQywkinBuqBQy4k4dN1
75eRvRr9I7ZB86jQSbuRmTjicz1N9ZOnsvW67KCudjC4jACPg+HBFNT7U1Y200VSbqF4slyWcK5V
M0a6jB1yphTHVuyWoP9dO19v8IDql5VI0TdVhU8jjJMdIYuaCNdarU8FI6PdiK2kPRX6mlEZgXkE
+yLr+6GVgBzyeKyIvumHH55QzQX4z/EGjctYk9iZk+1ArkE7h2rLJwNNhot+ILr4o1PSlttLe3W+
Lso1IsAE9VUj4djst0hiprVjm0VG3tQHFNjNjQ9/Gt2ekunnZMuSdHFbX69QEg8k6sHMWQe3O3hy
dj6hxmAoBbzlM1675sSZEyj2Mgv1uS67YmfbpgolrNqeaamNqKyY68852PEhIiVVRoXeu4etGAXN
uZDeGfV9pe06asBNK17tK89E7pgiw6ixNT3Ae9Au6qJrL/I+lfvVHtfvmPjmXapl2j0d4OpjVkyC
zgudprbmJJyDoAngQr4gcef5yJQWxWZF327qjX0FnzHHHEOSGtGb8OxjnE5Fb6Fy27zezRAWG8va
DnpobEmzffPtfEWl6x1Ny1jtqAaUgrMJ7QHAdNyCYoR27zU03kvgzhHACZjcVTO+bwungzJUyz0N
Q+icqf61dGXz0S9haGW+seylRl9wLPk9/Hio7tmVUHAqlvcrR3TYgRKdb9QlT/eqcf36Th/G9o4R
Mje15lCRvZwD8DSTpj8WGk4Mu6YdIGwhQKTANi3aDRvcZ/iW9Cjnw0b5xhNtf25ZnZbvc++OpCd7
IzTPHcOHBald0+kwXAiVVHSdteZTbIjl7pzddMaPDDC1SRUabWydpSmwzpy5WLqxtPLwR6L8mVhy
Zj9pC+coeEuUcA5E/KcJnxGYjNTujmIRJJyfYxRbGFL8au4EW6Wg3fLJZCRBPQeUg8Z/s5GFjFS2
1WcAsF77Y20nsYVkDtAs3UHu6lzM32GOdARnFJr9gWRa/wKLpTyWcDrToF6SDBS6kadf5DS85K0N
VVRkCUkhK8vHx1Jpo/aYqbaxjp6Zwi8m9yl0sA7v6Nhh5dUctUcv1r4nk7ei8e6K+T1hAdUDYXs/
sPx+RI9o3BYDylXWVTTYpt/T2x5b81sypMk3lWXzYzK6fHM88TTt6F36GGbdGdFAmmFKYyTjnhyb
UCO6rmWLFwFGEWzUEbzpcfAX/VJ0zXrdSaiojloyLeirYgTMz7eQh5uk6Fmr6ffsFmMor/FoiltF
0vRtZ4jxocq8LuyJEfmKcLHcQdi1vqDvxVnotDR37djMIMB5FsDGtE+DeVSzH1RdyXLhxwwFKk+c
CN79Erfa/DgPSUEi/Khf9zCaPxezUzBSAdzGXskYJehWK7nx0dtc93iTT5o/M99Jp0S+mNncomiw
fNyb9ngJSUIjQXiQVX8wWPL2dOtG+pKGacZBJmIXODGp9k9O0bYM+S312GZpfKWvo7ofUh1n4pTM
n8Zy6IBRSymy05Itix16DWnRuPxmr7hxFn1uD346yiOnXO0qxxbyXs96BhEaLX7kRZqrFyR8efPN
zA7/w5g6eT0yqjosbISXdS6rMmr9NMa9ZnC8SFncDkj7DOA0VBZamEzudJ+YE6a4Oo9h0GAP7D8V
y4DObC3tqyUzWUYtUImojtqpniOz6scYwn5jXg/uqmzmV53h7bzSFSyIxvy9MRER7n1k26TakVQm
RGfurNJRRzm62YOsjO49Wm/57JUM5qZFFaEiWCco4EcySSPADVJ67iIkmd0sJLsu/UbUNPvQoKPu
jTVctpHgUt1NinNKXSq3D21M2rfMO5b3ej9r13Y2gADPrM7ae5rVu7QLa3uPAdmew8bMfHkYuXd/
ELm1fGg9a/gKmsL9htaOfq3eOqMMiXFExZk3pdsHsYevTQ1wnaM+JZf76A7tDztdkjuJyZtdLpPD
yZqXtCEnte6Iyci6NRBu34OFqvtbrSTh1NSdeIj8hJo9UeuyBMRQ0zy2RzF4qPKhsWnCnT6iW8a9
6SYqvyXhzNWRBNXlbe2XzHxB/Gr3qWbxrZU0kMQR4nm5jEC+uiUWf0j5/iM1+J3UQJgWrY5/tfr+
5qa7TbPXPro/XvCzDaq/s8mMQYisu/bZe/MviYEn3tG2ofXA0e1n3NdPG4/xzndtc0vEcTkZYdn5
VxvU8t6R2K4TR2NtJ7qtk/BvSAyM1wdjDmGozsCFov5GuEzf9U0XhAREtqXati9g3OCfMXNVPKT4
c0+2EFNorbb8QMS92lOBqb0xL/HJK0HMMaRc3tNnaz8JJ5cfdGh2HxIoObu/XMlfNE3fHGu3347n
ADEn5RVn27fSOH/0+tiYfXGRT6J5sVM2buLa66vaXiiLO6KdkO3pTFbbpvjzhv9fWarW2/QzyiSk
vwYeSLqankOv+k2zJGWk4oxZdxEn8ceKVF2cRWPmXxd+3ziR09ruFY1qSOPWCnR8EX723sj77POi
avXNHSV08lat1ikpiUQrnLE8DGeOOYQt556QeejmywY6JxZyuDJaq92jGxAwRpEe5kvFzApcYHWb
EjzTos5lZKJ7HSsJLG83wi1SYf4G+NUF1uCgL8gd8xOGaszcAPQCJT2O9xugvW/K8SGtZU0gzsZv
14aN5Z50vp+GIIjyEGC8/kHjXA3M1H0akY7hulIdBy7XaeubXlBRaelGjO83ePyqVXFYaMoK8jNb
XrnzhDALxXnYpjWp9RuFvj4D6bWNTW/POQPwjVfPiRR0faaXMxj7M9KeL8A5elax7ucUQ8fiY97Q
hIlbnNlC9+CPWn4PfzAzIkRaeCcbohyb2tWpwtPF382j1Wf7CUrxGmQ8Sg+A4JMFu/GG4lciHZ4M
ziC7enDn8cL3fHDnYP+GhyUbGXkb1owwO0NrvgeBHHtBHQ8Fo1WEqIa2Q29jXYKHoCuVJBn6wSIl
1gMwIikCLSnuR2bipkasudMHs21/RG/q7VLbqe+KuqcMTsihDRgxMGY7JxWQW4x/K8/7fT8QZLCW
pnZQ53CD1ESZr2d7bDNTxJPqX8DErh4UjFPwnVtEgsoxJ3mk7RCYDS5KbVEKftkSqpD1DdN1c0g4
9+fA70PGnwvn1S2SwdvCGWLNW06ETkGczM3x6M0pA7nStdPvYtanW+Mc8JDVbvWdni9QTlMhDAfu
UVcb1YE4FGyxtoU5pnfyiGfvEVolGM4RrgTVASI4Z34kKSJbWjLi64YNGTZDEuZLDHnEa4fiW52n
ceYFQ58fTB0ke1FMlQF5Mq0mPAp4VfVr2fl99sJGXpKnU9MeuZUSKbUalXVR6lY+fdxAuf7VapvN
i4JgNpJDMi49T0WnDV/reMxLLA1DBythYIK5G8a+1nYNaJBrwK9ExyJMHMj3mDSVPa5Ws65HkBwY
cLW4xvnf1D3Z9P0ICvazIH2JONZNPBQAwCR+OZkLnfZYkrIVDPUV846shSlhNS+yIVXU2AqjQFsI
3F3BPj7QQ98Ww5TPX6isvs3ViPFxJGQ91Eyfd+u3z7amsf3Yx8qYd50tqccY8coPQ+bkIuizid8e
EYg6kv2pjlkzt584C4EZnMjSCnx7aqcI9bTl7aQ+Llow6sv4Rc+Zql8T8WrrN9hewHcxcWpeelki
hWm1UsFTZSlHEcV1Evlo7tDZso4W2jDBSTbVcykJVoazP1s0xUmgMTk0RewExvpij2OvtydvynT+
oN73EXTRKkAtQCmp5uljjT8wk7Q77fplXIeKW6dXkuOUcm46ilH4dc3UaPt5HLI8EHRFD51nlrdr
Te5vQNa0yYnPyJd7AlDMW9E0PFgZkoVbkpu7KqwTp7EjsoKnC8ABwCYgRqTVVQWtOWdJVDP3btUy
BAJcNd2Irl/ygOF4PEa17N3PGrUqQUxIOP2Q4K4tTAfnsx6M6er1KNPc+VNjaM0NBRdMBGTyDXWe
Tnwu3Z1dMcvmizSG99YyOxeErOf2AcjqfD/SdiojjQp6Onip10HzICyXnlmDCk7Yebw3SCK6Tq2J
PAxNW+urFG0DyuNxcRiLj/ZX4s9woU2Wke4RXu9yk/iekGJzuRLgji/jdEpJ1VE9KfIdKpel81ob
Pk1vXFpaOVz4eDhc8sVj7algn1F8ZH+NhE/jLzC6yjXBSEtQIWNjmjmKD7deD2SBrKx+k5P3IIdo
IdkJKRjLlocht2SM8x7+n8Lxt4UjU8K/lDt/Lxz770nzaoKOVHp7yZ+lo2E47+DG4/HGxGbRWKb+
+KlONQXKVca6ABB87sK/ZiM470xG67wOsD8CVJOK7+cEnaqSx5KpOtUMs2Hd/3dKR8rN1w18JKcM
GihTbZ0YcI8K93V9VMhRFfPoZ3d5wcLihyg6kU31SeHc+nErxL2gzS6RTus1QrfYpzwO0KU4YRFP
zbzcIA0kQtQtANVDwi1oBaR/5IzaqLgK7JLwtgLOmMWR51Wf7wbix79VejuzJeM7z7ywN1Kyqkxy
VWiLNKhMvOnQ+IKua9rlp4oD/A8L4i1na9l5X7SNZbg4XnJyC9FxNksU6hXYVzaFyYF0OBVZfqnf
FkXGPkbHchzx3dKYCFTZ9jaPltDeu7r2BXMYNMuNtFVTq9846ZRdZNAfrhYiXS7cyR4/z9vySjlH
s6CvnfShd70ihR22rHfwt2I/as256ndWyyemilOEl8uubCMIy2TkxtRnU0bKTDI7X7J5Gt6T4pbm
NzYnvkgSrn6b9TpkrjXDWw6xZrXDAVoy1Gx/8Uno0YdsfXTtAcI038T6MV7xnGqgtEYAp3HyiOyY
PET0iBBV6YZOF5kTp5dYT5aPwDwN++CIRb9IamvC48GZNdSNvDL27uBsGXWZ1X5Ye3bfJOmA0nru
hGNB1rQwNNtrR9ROyrv1itkdETQJbolcZSw+7pLCyctZjnoITe76iWCiDpRUz50VmhQFS+RzAI8y
fbTY1rYBAUbbH26PYDJNcEXJTGAFSixa9V02RlR27n2HO4S5e0ram7kOzX3hIDZeG4RletUZ95rt
z7t6qqD7Chd5XN/bzreZqPQIDfJ4g+5aIUtemypF1rRSJu07rMlXIsFHfa3Xo+62J8g6s9eCDqml
h1IqrxA9UbrU7Z0ouhT3fJ0ZItCtbCXSK2WWRtlXSSjF2JdoIFEHeB4mL0NYggR5rt49XTC+K2VM
7iOo4IxpgLb47TMQZRdGG+1sUiJo+gU9PQGgyQuAwQgthWxOm9oV8HKbpN8qHNZEZZZu4WJpWCvt
arIZ7G0W3uZGal52NdVDeunE9fxCo9hpg0LOKMHbGhnvQja7jSDVrHt0rI6eHhmomc0R0XtpBAN9
cSOcIYQNR504o32dZNkd+CqUsmk3pez4fVzxZMeeu/kK12yIyDQGmNUSEz9dKZWNXWRqNKqblG8z
aqdqO72c08fzcxI57HlSyftqrNzrRVXzTSlt/dAXmG/SBNYCd5zQpjB3icwAKpDdaIgJJ9KD6dEw
ztMJNq+2tHRzy02nodjBHNMlkHOMY/ccG75qagthl+dAdrTxq30zNJakVu5SGv3JuDYfl3jDb3lb
0rtSnokMMW77+sB/pNMMQ2YYjqxEKxgkfyH/yEYuGFKimoz19NTcLCN00Kym7X/gFn9vj/CRrcyW
6nEqzKk9zkVqNOQ+rEvktRr7tZQ6xurcvBf1zPMYCz+vdnnCamaPsHOLtcsParG8U655RJN6jG6X
q8WYOcdZsiYDEVL4wfNiuSuNJIYZz3fV0FNTOG2UsO7x1OsA/ca0jPCompeNU/s7y2OutNOyFr2j
SBfjqVUii3SrNPmeC5HkX/rOzV9yshPfW305feJkP/UcGoXgWRPLFAHztXaVgfHqAuk9MwkLFPXO
SWXSX/IXSOU0NKpLEtycdiVSy1NQa4XUbBA0q3DtFq0ysytaoSNHRBPtcsIRq0/oMFLGHrWuR3HL
qGAGdNXY1Sium7oF3uHVcflkrIn1TKzzB8EtjFtQLts0sdbNo+PN7j0tZiPCjLVGg5mCIPQ5G+5q
NZg7EHDEdG00j4c6luKmrMyRMUBP2s313DdE1g4oSA9e11gfuwH/7bJMfkDDj3G3kcWlF04YIyF9
T/kyXhP3TSbPasgHuMh5T/zivCT3xgLuGzWxKFe1HivLHRiNhQJCXXzqJKvGjfAKY/+feur/JEpE
tkIt87834p6+1/V3Kb9//6vhx/rjVT+7ccY7B6XJpi2yXH7YT0Gi/g60KU4bk4YcLn6PIuwn0cp5
53gsJ6gRoRboxqas+LOcssQ7f+vc+TAU7P9m70yW5EayZPsvvX5IMczAojfugE/hHvPA4AYSDJIY
DLNhMnx9H2dlyavMqs7u2veuKlOSEXTHcE2v6tEAHOy/ZUh0/H8KnWOI9DBXCdNmNMPR9sdxytc9
JO7ZrY8GPXImbad+khZTnBjzzNq3wgO2MSFWz+fB0npbqY6solog0KWJf+gqJyd0l6gqtpAQ6JB1
PNLWQsZeLuooTT1wmXPPjZx6yxccal0Xadu1P+ihNI9WK6BthqjhXZZSE4n4PdbtcJxsle7RAtKI
eE6H9i4zsg/DuNcTPgbsHQ6lF+Gidm7GCa2khhrSP09Wp+2Cj7pX1ZFt3LoTubcbFaIVKzqxnYo8
vTN7MOG1zvGNczjKN5NywKczgzZfMnPs9hYn9RO7B/J9UB+9b7xpWqqpKwhB3MRpemkQlF5kMQTn
pVjF4zj3VlSX/sM0muFFFKRLggrmHZxwKitsCTnUZxsjc/AaSSH6fe8Da5hzmhqAhDw0beMfe7Sh
nWewvlqBd93VV2m+pmW7WeQ9mEjY6YlFglHPQYyi12xGIKhPPdpnPHeO2IrVcc5hsajjqFbjkGCc
OTkyM05En6mxszpenjxL8ZmI5tJ5mZ/FXWAwRM6gAUzaFWJSYP45TSp377RmtbM62+VPVetDO1nq
4ufsl+RoPeOaWj61HL1YzSh9iS/VwyoT/iDt0ahN9VNktIt+dPLC/zayS29r/VVUudojMhaHcSIb
hY0leZ2CvNkVReJ9Z2qRmmC4VVxSl4G3JMCVbZeFVuTg2s6XZ0HALrDvd51nwWkVphVT2ka5ISXm
bIZ6elX7ev4JejXcrddAyrZLqjrmvuEYQNYTU3/RvmSjWbwwn+gPA9WNF8DqiovRwFkNjKv3nOE+
Y4uctXEL4BL/aAK3dZV0qgqvvsNC11xAh79ki0FyG7ZGdwjGRj4sTWecAqbVO5ZRIavFHD20LR0e
1LlpVP5hNIDE7XpCWjQTj45kwzQu84mH/a6oLZ7769Lbu8xpg61lIvRAurCqgx6p/azX0GXvjOGk
3pYWMRp7hg8PbR9ThSIvvVmstbpH9DiELgeZbKy7S+9ZH1jA/OTc2eWS3bRm+eblvf9YNS5FwTTA
H1U+Oom1LwncML9NNIaHn9TJdCC0Er3erdOi7tVIS/MnoI5kPTs13Bl8IS9uu9j3PbovG1niIs80
upOc7UczTss6PM2Nb6HcJQqwa8vQ99jS71nQL6CnlIwZBoIXq5wduUSukMyHEcC7hlYb5QbK4ExT
WOKOByWfezW1K/XZxbVvE/yueF8zwhlbQY7gttN+5b/h3bS6nlpObT7UC5Wf3wvWz1s3X8MNT7hN
xggHNGNsnrhyXbmBDcYCPKQQiob76Qr2F0NYfPPZDBuHoJ4Q0NymxG8Fq3iU0d+qlJIlYyKYYRhT
aUPLl2QnwpUiUJ4IUAys9utuXu6ReJ3vNFwPcg/wiekLwIVPMbqRhywKTU6fce1KfuRKhQoni0XQ
gMGRr2IlVxJVZ6+a73n2MV38zZSDzsbEBC+zsIkeh3VzRwmK1Xg0qHWZPdzAA3RF1EACpzNt8VOw
g7V3ByNz2bnOzP8V5VRsepfPeOuZiX6mMdC66cEO0l7Z9J3YrlU4gzCyvUsdOt1R5lS+Ooub0PBe
OgOUDtvfj6aV7YGwBvsm6+V9bZXnNUUx2PSm25yX7AojJoqDdDQ4GVp04F+nqpwg3VizTh/YCZwC
v9+7Rl1c71WSFWbq5XGfNraxA/knnqgmL2LPUkTe7Jl2T8+oa/BeY/MYTD6pZa+b3hGyLI35IrzR
9A5tyq43I7k4KcCLYVWbdR2Jz1Vq1Z+d7r7xjupvr5149Alcx1Qkw2BjiU48pauZ7KghC16Is6oH
h1GJl0NdggX11V0zBHRvGFqcJno3PlfLQyZP2Nr7kMt4dCaHij/qi/TNPILuGrxPZrc0dDlZ7aFw
u+XGX/314uCW3KTdAmFu1sXXDIPLye0aJMF02Q1G7YAjE2uxHXDHIGBPthMXOlnvGZkL6rjCvSqv
zgicQkftTePe7GsypWAZOceaBJ5WxblkLpvszndCQu79YgU3uc0jPkQmiVpCqhuYDsvTgu11Y5l5
tkkJ4d0zG5OWgnwXO0WY7j3+ArtWQXbbmLOT8WhcnS+23eF0mtyw/YDgOFzwzpg/8A81Owz1diwh
Vh881dlvxsLPs8ImjVrgyjuKxuiXr4fyVoq5ex25Dy9jP/T3LjvJM6SkertmwDIlq+h9Z2fTrYTP
uwUD6R3KdfraBU5+xpGWvSXNKG6TxMR9VyiPSaBaS1J1JESbyha3auH0tM258+/dwl/2oeX1H4By
CMB6kvDpOjwQnVigp1eBd6xCFXIivzLaCtl8m9mJbNqlwplD5PRIVfMbRAPqousKjnPt07dkaBt8
oCT5JUxaWupExHPWdJeFNjAET0W/Em9/0NIgrCMHiB2QCWRZUJr4DTlWK8WefYlDAzVYTYsXbjsC
3NsVMj4etNTCtIATi0iakJ6Jo5P7PlhtzPpjPw0RpgH3w7oaGxcnw5fpiwJ7Xo9kTLRs8nTmP9l9
EVDyAlM9T7Nn5ek2f/i/+f5/N9+Dp/zr+X75UH+c7X/9F7/P9qH9myu4xZARPf+aHGKV/Xe5VDDF
25blMyNDmWbA/8f5ngIU/pXl4dqmCJW6gN/ne8v9LaCzk7MCGYu/IQD+nU07+/k/6qXgVlwiGqGP
eQpXMT/rjwM+J2xjghBPtx6q4tuEvwObpf4MFqu8XU2jw/xH9nyBW/Toz8FFqZa911R0T21DNF/0
6jQi1m2u7RYXpxmNo05sL8HoWGT3jB3GBwUySJ1eI3CjBcnVTeKiGt3XvqttHra5ZDQw6tL0jxTK
Bxa2plU0L6pkEUYLplwbe0+0vG0vAckWH9wsB2+cKTKchsrZJIksnN26psKnFnTu++6lDOrBhVdT
V6V5IjTrWQimSTjEfiYchd/Jwas8ONxonJJreTU/LxxeQiqyCqZjv9HWq6NTxeC0gspDxXSSJdhz
h2r3CMfahbwu4ToVz4wIBud305cThprGbT6KOgm+p/SW+9FqqUV18RWmOwG6VNfXGlvsoo0GfgVc
fIBlbgJhr9ckdcgrszBXnuGc1tVuYiU7xWvD9jYKmuJQpTimlzqH9Y9ba8AstwQ4UAP3XU8uapGd
Zodc5U8pu0q+rLG4dFbdHMipvxZNDv9gmIuNWYWwD+aU5W9XpdkbzeSMBBqZmAK0S+P0NxkdZm8q
rWpizurepqUaFXMKSaGm3uewJDNdbfP7ilq6JX0Mw5A8yCJflwkMgybjeyKd9C0lZhvbiRyfgBIr
pmmj2jPDv0LcajYu/uc9Tkl/F1j1nrPn47Tmr15p/WzKfLhZVcMsJtNbxjp/W43De1OpUzU19UEO
7DfRKSOEOZzAuvVu2laYux7wZpZWOEst+doKI4/G3mgo6J5+eHntXSpvTe7nsMF8J9hJhuMVoQSl
QOpR7jG9X31cjOgFAu40Tcs2NYngOzMLLlJM/SUYZiv2XUcc/SbPaWbAS0Z7FCfOq3ifE77dV0ic
3wLsTael1zpuO9d4TGmlx6uW/mDx3Ny5xvDkDvnyhMpZ7kXLgF7nbX6opedhuRfehuUvU07tQitn
u3LkuZDtehx0u7RyHUgLRrifPFxrrqyOA1GOKOHZsYEilNMRsOTfGg692wkzfJym1GcCcVCMgTZc
/ZruCXfFrOeKqYTGj2E3sJZn063Fpi/lq1EmR8gBlIIo8ELuYLy5OhEbWy7FKesA1xrwTX/ao9t/
HVd/W5jQlySzOm+yDivcqIU8k/8fbzxv4I4nBNxFNrAD0Kse2fiJ0KVLej8QrLKLadVbehONgyXF
+KgJHPpPJcGOe6AmGAU7ciLXpLa3g4ATxAlHfgXWfix4p/GGH4S5pvu8aCxISmmPkGcP/DQuLEkm
ZB4+x7Kj+S6ZpnsIkiZaGZdFGk6Ix3Rn6O9dy0M1Tn1Hn9j21gfy0noO9wOXFj0Y2hPLtuO3vXpV
5uGn2XWw5NM5aXfeMo7ZT12okHttprcWB2DXzreQrNS7YrKerE3mEBUxp0rcZHVYQeNFnc86wyL1
hqzaSZRZXXh7P2t4Sixwo3DiG7Frs/2AsH/tlursOAlXiv9STL9WgOEVD9ern7fLbVkY1DbIN2vN
BVWosgHrMZwGo3NuC2HJqC8xI9dG/j1RQR/lVpu/Vn3BthU/UH4BvzSZmwrfQrRCErmnHe+lK9lL
bUhphufWKZuTGQ4727en80QE5NGxQ+NJOspHpHfzKJXUyHAy6AsQvhm38bxYVpw09dX/r8XFY5UD
M2RQqJ7DgGqeNdBJc7w9htCIGty1LKO9h2qd7F3SYZ82CDTQUjCRwMcYkWt1mAm/wuQnxcK7ZA02
wCLrB3bC74SvXGCgVfjZW+rBZwiaN0pi+bGD4YunC2BfQmAEt6cj0nMQ4di1caiY7QB7kH7KwhiM
G43nZRcgw1CeR2k5jbkYAdIg3SWOyfMg0Lc5Vta71RDTRechOzQ9gluvF2uzKErnJt/61dwLFSR0
sEXOFtXARTFuWrPfU54MPs8eLuHIUwvknoYhHHIl0q56RM52N97Mpo7S6McxwAssg0bGDcV3G/5u
4aFblr2hO9zUYiJUZC6IWF5Yfeq2mWJxbcYbTYNyDALz2IRBM1OpZKnnMC8gqwTAwTrc8YQOumNo
hOmmN9qfS+e/0AvbxGs4jzuhWjgWOqSU2IEim9ULsICxWk6G7L5Pcr2UQ4JVmJ4g8BJuh6Lg13fw
BsUZ01QT10IXuzkfxHEl6oTH1w83XYula6qhOAYp8hqrAY3yRMbeqiTPu877uq64RWumfI4vw1er
kfLGbRMYM5oaisTG9tDqwjxzDZBYyZ1sO0v5E+dCuFuIO1C3ht1lDXmWsSVJLgnGYAs3GY9+Gabf
IPTMEE04SyTSSrbZZKrb2QkmXu4W+SGRYptwf7Zh98MZ8nJXugwM0+K84QrGCiYVDa4Bf9TaOyAI
xmX42Y8OADcs9JHDQ5RF7pzd06RRPIRW0x5FYK1nOqz5GHz5dawSEfEwBUgDMuCNeiteGIP9lOce
aZx0wY+1AMwevbz8ZtWA4SoYvMcRbNGumHziCWxxdsDSqjPBR1g7enW2k62/qSzRmwkqLrEmfoc5
kxJ8TBeQv7HWe2mzGeVteuXYZOQJaj6wll9/GmTxzm0vh8u1jPS5813+W7zQTzj2jl65zGQKw5T1
Xjnfu0NSvENSeaKFD5Nxmd46VqMO9hik5GSyogV1kPBBZ3nmvISuhP/PUgSHRhA7a+JZnKh8Eijj
NOto7bD65d6EIzBtrO9uvdRupPmeN1ZrNneTubKnWxf/4C9u8HWWSrxjCPos2mS4W4WNQ3+asulA
kMmmSNKbYhODdc2TtR3IxmUaHvQUIiS6LleEqB67IHQfYeQqseWpaTBikF3fukByfqqe4P71Rk35
Tol0NgStem/ftqbLLVPjvjr0KlzH7YihM2J5g8tdY2AexJkId/FFkQb8VqfdqZyzhG1wA7ukS+3v
ACbcp9rLrU+TLh8IO3ge5MbIx+XYzsglm1xmxRgtrl4+RRlgYm9G9bTOPe5MHp4XSj3LfVh796tX
3yT4g3zaMq1mOQBoK7icvcn/nqQ+vdmW8qnUdPM3kE/OxRxzN+qruYxd1tqQI9sVJ1nnV8QK7Oax
t50+32o+ittFWgEsuaQhRTS0Yxqt5PqqCKFO39UBSJrU7Itd4s/D7ipRxS2/F/qIZ+wL5JNqD+Ux
f+NpJt94xY1fynkRT+jXCTlEPz8Kd2biTTrv1NUTmnAOMxYoBnD719SCO3QzGRpdb836Uwjgq9lk
ArdQm5fhCQ1u2mbVYsrN4tQtwZRU0Peg+oeBdeibCNbxu9vO0yFQTXjTFMVw56RZ/9LYbk+YSzXF
ENl0ncrKvUagqaN6DfuBVmGOD2p+TsnDh1vOSdSSrWFrQ7cqWz3FecH9cMNWhIRWkJTey5wEq/cl
JTy9RlOw8GYNRifkRuxB4pDkw0XqSMdDGZLZ++TPcKgaf3wq11qj8WS1cSnrJX9H/q53bAfowqrW
pTyOY01VclCkwcZxqP3ZqGqu3kSyJA+IMmBIKh6vtBE84aKFE1N347e6qpvIIO+384Y1velrRtKy
njpaWKupeoZBCChV+NZ+Dip5LhrV7XSFFtqkXbltjbVUG7dv3d1MufcDFdB9H7lrUiEWEaGZCnM8
V/U6bhyrqA80yqf3Fr3l+jEgYNjcLWm2uBj7F9ERBg1YOjEsVG0WEvuF8W5Z9IYwbubXGhHpd7Pz
1PxeMcJOGq1OHYowo7to/lVIUi6OAWiNno5ybes+slXGcxS09MLo5NmHIaNxi1Yz8OPk/Fr/0BMv
Mb+FXpBEAsksPefTlHfgVUjCxthNZ5wEIwWs0vBZK2XUvZ2nwWgPI1bdx6UbOAvgqdyvLhaXadAQ
tea+PfZck9E42Pm5LSh+S6zR/1mxI/4UtaQyu8+xuO7ZzjwrGSb5u0lMZ1vhpLywZL3SkNfVjTzs
Ez+aoE0P3oh5BtxWZmw7ZPHXtZhFnHs8neNQgShSqJEfgsH6ZkbyJZVVQt1sxb7hj6VwqxseWsKr
X7LFqR7n2XRPa5vPWwtjRuRmJg5eM6vsOJWASQnbMR10VzcjYZRtj03hlgAKMj6/4wuBPtCRyxJu
MQQWccq7juG80/Fi9UM8lv7RaOspaji4Pw5pHu56KawPl6X3gTLAdkNXV7chYhtgimmyfZ7aU9Q3
7tUHUHl8vSqbv5WhMe0Jlt3ZSxZ+xwp1N/GbbK7df/gzLX3ozBJc2DimZ1D2AaXNoNJjrptu14aL
G3d0L4GcX6+AsiLP4jmpMsy/vMYT8GRfFTP9pgn96mAQO46MmTdJPXvwyTDqK7ptDI3X07Z3TeKg
YoW+cTfYq35sZ5qiFkm4SpK5dPH69EzgxKloh8p+tK3nXIgDEq1pu/SQNPihpeLBP7bFVpcUgGES
J+1KcQEvnVk/oMSHt9OS4mCsc+8gvZxyPGwSG6Ga5pQL8z4I8EUqReaUWun0A0ZWEdUNDCoGuy64
lfgAtmiDMjZLwitFGdrvv5RuTNrk/Ko8q96NVr13ts+WBUHccRcIgk07fRcLL9aAJo+jrrDumhw8
ryLqMAKgTcutljbqg59i2V/LDze0s3ji29pY9fKlJcSapfTzrR0+5fKLKog6s+YRTUyPHnboxbZj
D+/bBvY4vYU5XBipFvrgUgq6mJlNsb1WhZVxj5l4xA7RnRt2JlwtyicGJv2t1aOtlmkq79EfhIhG
ZxmDeCK2cKsG5u1CsE7qrvLPEqj2GHZdGWOnXQ9pEYgfc80RrRiK6UDpzxjNRmc9FAP8I9n2n0O2
DCe/wk0rcO6f0LWiLNPtMWg9Qokwlk/4yCd2g1m6S/PuG+c1RjFdA4J11qI61mM7SSJfSr9NkJ1w
1M4X266SV0ap59zoSIDDNLvJPJvF8LIyODYZaYW1w608Gj3J1/FraHZUoGg61ArrtTZ45JHVcHat
1wfb2bWDNzwn1QZdGyuaCCbWGon7vDbShfwlrZtaZ+fcqN+H1lfAFrOn3sOzx5N0N2umozptcZw3
1jtifXm0p9r5rlwyuCKFdN8a1etCuOZn21YG4TKS4MMG1YPhe2lHDFZe9RjoAbtJkxawLNog+TqJ
UVJfP02USIR6fuygOjasO5ME2WmY552ryPox/FcmZ5zF3cvRDh9rHljkcG2X/U8xJRjbgj4bDO6E
KvaEBG9ZM0quOdkDnSYRX1XrXyT43ztAXwzWpjSuznoJH9Kz6JGPpwCmbTyKrL2FThQc+R/8K1kH
P63UenSKhodHkGcn0i3ypF1eroQVPhPZshqXhkxjer+dje/Tw+6Wy2nNfcmtbr72vJJwDw8tHMqr
FtjW6ZZqUThupkcS2R2Y8q7+PlDWzjZVFo8Eb+mn+YB76+BP3Vd4dCcskujxeSuOMjUuSaiYdUoK
x4vOP7XmNOxmW/qxL73y1LrIf10o1JaeN5CFnOK2idOd+3R6CAtFUC/nik+0C8i3fuicto4QZvxj
7Uj4OcaQ7Tm7ICCulXE3W84bTjp1MyQGXLreg1tf2hQEijaN86YyD0vB4ax3R3WklUugXAwNQr77
vYW1/jAaAhkumfNt1uivEorE1hq0vWPlSQnRYH8jtm0+zYErI2/Rc0/HQTP/cJU/PfHsgz7gueQJ
RDeeeto9AxyP+B0M51KSq0ZnyXMr7oWUh9CrL85QYrRbbYfSj3wOx9inC8DfFEClTtdiVJN6953M
dfuhIGe8X0sGru2u6/oprYyFvKml8dFgVbzzRWkcCl54/camt+IQyKI/Y0+1trhOCshBeXrqDRyt
dqX1N+Ysbq0U/iVU0OCume0EH1M2fhq59zPtTd2SMTcUFMwgfFgXJ2EZ68/1ts3FzN7dHe8tK3PW
257KgHYz+1WzRwWtcEgM7FMANXk7syFIE4E+WLCo5qQf8lW3O+B0lPKIxLg1iRdM5JIVZUXJ9KxT
94UJwX3qiK8TKtLDgftAx16vTA5XwescAHcjF2Q9paJstyqz7wJTJR/VQtq0qJJgi/8ZS0HJId24
mbGH2WcWcGrTDVMGYCAclh3ww4YmpdwbT07N82fjDaItKOuElY5IhCNwRgtjpqk8c1NzuGG8mxtK
3Xyv6V/71uluui4IgPcROcfyL9D4dFtQV8Nz4d1rqO+8nXNXPGMUNb0o6Mb1bYT0v+E2ThCNEKhZ
4sFtudhjC4mSqwf4RDsP+7mr8/Patm0f8cLCP9aPKROTBmxvWkM18Jq/TkI8Zd4r6flfnT4LuLXH
Yji0Ab5kyH8dQ2sAsWWTGuVEa4a9PLljS/VwLWRLA48WAd8EbIjSUul3N0sLQkxpki4Rmpp+1BK2
/9bmRovXbmHL5SsO3ovFK5oRtGqjyW5/zozXMSuCB20w1q9Y8E4E+YfIbUewgnnSPSzpZL0VBRM4
eQ8e2GvvmveqazCwwooIHhWkBiZe9sb3xMunN4O2q5ONy3rcVGzXLr02hjfZGuIWqK3eWy3Iew6v
yn7AWeA/huz4K5bWSXhjGJn1TRNGPw0qmJ4s60pfX6yRu7SpeaxuKjeoLWbGLIP6rvBw+DO1T9HI
Nldt7B6w/C0K/9XaHPZ2Sa+Lpd3d4M0u33RV4CTs0yJapLpfU8V+kBWdhc+6WZ4FdbsnqE9yW0Oy
+kks3QQGoBjUVo/1IUpHT4lAmKebtMi7t9Fzm91s8NZNG4eXGZdUxGEnj0Wqij3ZcaznSKM3fbL4
x2kWQwyFRJ5bs66J/fumODew9F+Goh6Ityx5FZGhc7ZeD+HYzgfjoYX/cEuHQ3CoMjON1bS2e4qt
nK3dSq4So5+HS0DlyBfUW4OX2Nw+C+a7c990824cmP6RM31UGiODGFVM2yBMcVmyy9imraou4xB+
GpOJM8SskoOXuUNk6NW80F3hbkmDUb3V2ccmM4N7CsKW46zd6eQZ/jpvPPpGHeJjXDQhgFdv6E+K
+NuFsI08B174DXoPJccAjnZFoD9SyCtby8FenwQFsqKZVGhlvX41cjvZ+dj049ZigW1woe+zCazE
1GvrCHgLzaaRtbYQ2uhQtxeAFabwN4PbMMuKtX/P6fTYclRYD1jOqb/wTTXeB36DDmySgo7AoUzl
4+JmuJIyXjaFKxuJnjXJs+F30eyyvkFjNZk0mmxnSnoNwma9deXKPxfJg7IXfTcPNTrwJF9DZX2x
Ux7WGCbiHJp2hFLyEdZYRsKUhccM6i5SRikiGqObnWVK5zA71R4f7eMaEHGih9IFdCtWQoPrnZ3l
uCWK7q1VtEN76YgrzMLx2g37iRzhV2NhDWLZxhdbEEIUKxPyQiPBviXatFmC8aMKi+5hHrsH8jul
3ogm4NVuXg+CWWncYUrU20RY2bHDEXuGhvDdMfzx8svW3fP83+SswRB6aPkicziytV7OU9su9MB1
/xfz+d+xMkm/sOj9722prz/6qqmHPyyu//bf/L649s3fMINS4MSX/Cvrjfv098W1b/9GKoAgj+eA
j8B8yk/6e0Tc/Y1/AMENqNzf7ay/L64d6zciQ8BbuNbwrrqO/+/kfK4J8P8P43Ot8OoRCX1+Qzyz
1x35H7fWgUleJW8COvQCztNVlgUbsrj23/AC/23a+mpu/YefQmGlSbWTR5qJDhQ+iT+ZX5ORNKaN
zewwFjXByUmEHGAx6H+th2m5rzxyliWR5D5q4D/9D7jB6/f1Tz+ckHeAfQDvFB/2H/+KmVeWdNRD
e0+dsJE8r9SMrgdcq8Ik98gLpvlIw6olMVOzX8HmlP9YDMhDTDmeHZW9CSZqLPL9wFi/tTujO40S
f5AKiuuMU0IIHnTfxopHwgUfbPJY0Rwe/cNF9S+i8v/yLwECMjSvbRxcSH/6BEXvtCDQVpYcK4nF
xSEXXBmVc2QA1C+dTUo+MaXPM7iCmkFSq31ncA1wt6bX9BDUwXsPoMR9g0rDQXDN9+TD192EpfdI
pkiy0pnN5yofr5SkdcAvUNX/E0gUu8c/fQ8IGxAJ2F4jjP0pUKYcexy1P4eU9sLu6gXWI7IIeu83
xc+//rT+FF37dbmhN9u4OygR/ievNScBdV1shIcJzj6dbXAzBy/oTv1gdw/CBfH+1z/vTzfRr58H
EhAXOZc4C6nrFfj58YhzWv3nf5j/zzJVXVcsBw5TmvcPPFEwzY0Emv/6p/yLzw/3OKk8Dr2BZf8Z
0Rn2PC7wTwZU+4CXxc3ws7XD/CBV8PzXP+gXJ/JPt6trmYIH0/W58E8PhSLFZzNzDR6slXP56ivK
4EOuGa354nRFkAQNzgMy0wzyEeMEgMkSg5hTmMkjFlkaVFy3e+i1R/zYm1yFBpRj5aQyGd3jip8A
8a33Odfmy5SSWd3aq3BwWhYzxcdOyg+hTYAm5MDKD8ry1Nvsrfnhr/+SdnC93v7wt8SQYpp8nJbP
TAMx+I/f2jX+TMFovxzma2E5zhA2y9cSc6QquWskxeYeJJil7Kk6v5aec/EWB6rh4ZKzE90h0UBD
/9WTPtCY3pF5ejPJIN66oXa++jPF6qzv4t6crScT8iJWs7lEo2T4eraEDHcZ8XGKDLLlJUtr7O3X
8naZ7sxiSr/yOJMHb6DgPR0tWoOupe+8XbJD1SbMu5g8DwSt9La51sRnWJL2ym6CZxi8xbEw0A1q
s8voFU2Tz4wXD3kCSa1Yi0GjLam830wrtfTVtaB+Sjw3bieL0dUh3eeNHlu4wUybg+wb+ToQDyyv
hfcc7I07rIv6u9ZaIT9mAxrsYO/dxGFyL7zM2q4caSImTOfBhTn/3I6qeqNdQ/5szazBaSRCog1h
n9UUbDQYxJs6W774QC0iv7LACodheSx0sZzXLvTuoMEF0RDk17bvKp/vkOy6b8h47ofoVEymDkhj
In8YbA0u+J6MCCcSKAu/P1UVC0RqUjp8+eG1nLS+bZI22VhLzdEt7VGHDCD+nDLP188zasqi3RIB
MQhNAqcwK/sdeDTINHhrx1RWFSjEVr8YJdAs/q1Yb83RwDuop8yKBe8XjrqzvScWHhxHsloffeKp
+4LPibW1GLEp+sp+ls6uzlquiKmkwbez7Y+GBqedzCwD+tEC8/062b1wEB2ZmpeZr4aQO4pqepj1
uMsy+8FKqjHm2TYdB2BhG20sQ7DpM+s7xsUqQlxrH3RfXvLEzWj8nXBZpyVRSoTsDc5OCskFR0OL
/JtIHVTYcEmf8NZcktT7mi1aHLJhEI+Jueq46L031FtsC3WNWqOKrVF4sDHdJNjZfc++eRnnE6br
cNNM67KtBAimseiMzQBHkfCIkfGIIjNoVjWhqaJZbowgDffIqzAAyVsg92aaX2ZJdiR7nW0mbah2
vegmLi7sLBGvIboh0sCjOmzOcSOlnrXvlTJu3LVpzoOBa7VnY/hRcKqCKqB8EB8a0/pGgJe7W9kN
8JhSZnejtenAwlrKg2nn4uA33C6egUlV0kqCbjfG1owAQmSDWoghS7Z4mOvPfnLSLwWFEN89X+kv
9tTPpwqZ4SinkEYeSkHOvTCgHOAo31JwPR1HfGd3hkaxH0vNcpQSCV+ZxzoP/bWLzM6r4kqkFa0F
6/LiTKLeEW/KjkKmbYx1xNkWGk9VaI/53vS6+pyjfKMToDO4tPiei3qk0YHwQ/dLOIy8ZtR7wyNJ
0Skhd0kx6Z/T0M/NrdBpGSVXdM46adxJDc6W1qLQKk95c5grMBRLjG2MImzF/I37k+8Rqpt7colW
JvTNOgj1huXBubO4UW91jnAWyYSAMPaaZvoBCGcmzis4toE8+czYku3+i70zaW4b2bLwX3HUHgzM
w6JeREuiKMmay5bs3jAoiSZAgJhJAvj1/SUA2gQly1UNRxSio/FqUa9kp5CJzJt3OOdcJB6sh1pC
I4Si9EmS8S8onrgQrrd4JxtcPnh18hH9RJDzmCLRlxytFUSFCtn074OFnnxZLjUfrcVqe+JJ+IWS
EZeTwFe0862e+GTGnPVDlGfBeULm4KWSXJnmETq2J2WSSYz7ZQYRuiIAH8/KUouvNRQZL6wMzdxy
q1k0bNZID6IeCZg73TBzJARvRJueE2OtqeMEMdOxDnT9prJi8uWUvvg7qhOg90H6kLYMGm/irx15
stnkTAmWC3wCzUJjAeyAMdYc17hRMAzUm9Aqi3O1ovxrBseOtZ5e4KsYMGhNByhXkF5s0GpELpBM
BT7w5sHbpNj1SE0uYFOCGse3UakwrJLJNJSMjxTypPuSX+CeQOjFvZhSW0QG1DX+ezs1yEFPTTe/
h8/MvwFmu4d1nZyklqt8AdtIhwjahpD/jSbZUiX+x1/UPhqFPMkTjIKSrrXrjZaQewR7d77yVfN4
EyxRrNCm7jgKoS8R1wKozD1ap2+NMQDM23QaQkWn9LCZpPGmdCcsv+U/p7qduJdptkpg95Zk1UHu
rEsKs6l8kmp0nbl0qADHWNYyAxJpq7p7DYarWFWNFvb/61L8QpcCdqEgMf48YD2bbWeetx+vtn+l
jVcVA+EyoS2BYChNJOugdAe0NuWRqhOs0uBZN/gjP4iUqjqCaUFcCt5e12Fagn5u41XFHjm0daCK
RtFd4Sf/qGua0Q0lRQQpVDF4LVwgW+fQdL022XQCcLML9S8A1DGwsWpFm7KNQlwt5GQFCG+R3rle
kD7Hlq9+cl1fuledBF0UHYlZCh+2cUzTKOrW3A/bE87wce5I4HWgFcGOlhnHlBYqCbpN5N0u0yIG
qBIbIpNW+KdrHbxerCydS5osFbeug0SiRyvgSaSW/n21xMFF9I8CmiKt5yB28WddHTMqFZiaIgzg
JLhZvoWXGZczi9MPJtBl2Y45SDjLqZ9Wp1YgJxdGKcVPa9VdzlCJKG+hLSonqr0sv6K6kx478YLa
o1ZW+XyTLhSAQjQyXqiyckfH4TsllzzSrUGmfl5D2vB/EYvW4cwPx7n+BKZpk0t3ZAJ1dKi7n2AF
E3IpTTPzryrVnHMDSCv5v0Ik0SJq1tA8wRkceerKuaWur16GWzASR7FpgwD3fHkzqdxlObYsIzoH
SrSBNG+4KCjp0Yvi+dJjmBjZvYtrA2ZnSTtbI6fNve3mwUMQUMYD2xJDN9WiG9tOP+eBZpwBf7m0
FlsVsqkKLtR5WSZm8rR3SN4IwAVTYC9aYNK6bIkNTFwp69wCBwF4bKMsMpWpV+rRavpVEV9/EUXK
F2T3uKnQLDtfL7X0HDZeTp+wkErsSsqr0wxNpqtiXchPsa+wDLBwi5sFBbKLLQidv6Yl/5ZAbpij
5aTQS1rd3rhrU7nU4BjdGvb0gaKzOnEo1T/4Ifeo6QfymRduKZxJqYQEp8Bh0S4RSBBOL1px8uaj
XGkvobm+hDSrnOVUZM8QQSK7o4MgQObBHxe0Wx2jXuKeGt7XIHaWF8AZt8+eG5HPzClFxinaB1YZ
pGdpjsD61HU3x/EGTLUH4Z5D6V9bG4nDlPnEn5qoAy5TssqpiVTysjLoSkqMjbpTQddVj36hNB1z
JuR7VRoXkpWwwrC4L0K+EoLX3vJq5WrJZUnHI1zOMJ7bCEKlRyFeJ2Brw0nOhBg0vnOWnTlF7H0M
8FKvpi7tuuxQ2VwZPkKzR6q2plybuNWSVLKLXk2lU2uVvLy4yXKFBVW9xalX2dXZ1hBnE0LE3Wqz
zR51N0uenIW/uNT11KEXV1H8qllL12YZEEyQ7IHxqikayQESBN0Do9LrYbrYWNI9OArkYJ11OIEL
EjyUBS1sU4sAgd447B3U3p4BxCJFnWfIB+rb0n1ZUtu4juHKXiS5nDxaVFlPQGjIqGvFXyCh+SfJ
2lx9XiWM4m8Q0xKkt3AS8O0vo+kUhw31OFici2Jc0l79vpBTECfQ0R1oUVJ5pSPfdoy5Kk83cOuE
QaWxdmrE6KmBYVfH6LUQui5JZV+nflTd1ds2XsJaAKZZXqWJoaBuGE3hHdjyF1taZY/OUskewbQk
11ApgDoDj4JsqWmh90TVa5JEKRDANZRSCnnrtTnRy4qKs4/C1o0tIxw8fv/o1omlH/ZKLD9CSTb0
oLqLDf3Du8u/TZRMWlTp9F5NY1M6yQHwgVhLpL+WlcMMFFixx2aSSZ+WpYdonVHETowqMcHpxEbH
pDzSOIPrIzVI0Mf0N/GMxtQp0ORkGy+OKStNv6Z6yWRkNVDwTdfS6T+fgC6uVxqacC+rdUP7vfxS
iFwbRZaFdY+sbj4ulgrqSvFiAVt7Sl4CZgJUXkGTNVSRcQldQwLVEsYzeSobH5WtOf3G2dMwzGU0
0wpLuTS3dAx3VbpgnyagIz4FFlB2tGwWgf2rzO9B1kosPmpUCKHCwnJUuqMcLP4K9Filb437aG2g
ubdF9fsbuxl9gDRLgwcF4ecrWPXFTWBtwkm+EpJ1ahiawFy8zUW0skFcO2p6Hhjb9DyyEulTDrly
QmyS0+ubxtI3lZ15l7BSi9vtyoGKlGfb7NuGa4JP5OlP2RR1SDqHgk7xSZ7ermnFGeINoyMM2q2i
OAnKK4fN8qi6yvJMsiX7IvMQMUaUwDxFM29xGiNc9DU1YYqm28303CvddFyFVmgf56pazJUFqtAA
toWkTRaryrjSYgf8gv+krNIzauJhAg0kjs8DfTP9GlocdXyC4rY+elNHWrykU8ndjOncwuuFPiFM
kar3VITL9clqqW1A8CbIIscI3ABCmH5l523merASFkQszdKaXsASgDcmVywf4vbqfYzy0lEJivyT
THFucaQnpvfFWi2ftWgVncOCL8596vHHaapugLMH6qVbbDMEKoPiGgIVd8n7mxgnsXODcgwRjMBn
UIhzanfwwG3AVq/WMGITFGgVgIilzAE7qm0zaNlkgri5e2y5UybgVkCacMXimanm1V0FiMcfL1YZ
NOHEoja2DC5Qh6XDdLmSPf8Y9KK3oiIXnuZAATmuiiU/lVs5+Iz5z5/Urb6Zrz1Ll05oQbCC2O/a
EVLSuGNXiCgZ45Ull+wDnS4uRwj+TcG5K4gHgcddIam5kAoAZLF1Dh7xM00m6V9huVkZIPdIFj0x
pTuNg7U9ydby+iWh8njH/nIBCibRWaFU2UQXYtjAg4XLKb5rDAXgEaWbM0OipcBJQSOWsaOVj0oM
foYsngYztXRhHC05EM5CZ7Mu1Yz8HC3xninikOjZbPyLSFmiW+kE6F6ZWpVMqkR1oyvyKbpzHK99
94F7wHvIpKVgI8Rb2lJG8PIeQSM4Fa0oE3Nx5uK3kLpBzBoWkhu7LxJNuO6lzVY4OGkRXch2wVWV
rcyTlJIrCh7uOh/nsIRlputj8oIoY6GyLXQAKCdrjkHpqtX02DYzXT8JKiX8tFjk2flUBhx8VClL
7cnVpl4JO8yM/Y9Sngv3xynvFrkHCrFaJPLTiqwBETVU3pMSyy4geJVyuTC2YKXYCNC/t2RDJb10
o2ND0bQvSlShFlfKSK0vQwdIh2Iti/sU3/IMRjhMDnqmVt9U07fP0WKTxsEatAbdoKaE73Jabcf6
ZuNALDQ9yPzpFKxXKrELvQQv86hYpCc5CH7pCNYFXS21KvhGX9x7Gg/QnAZB74hkpg9HOtj6q2sL
uM2turIgVaiBw8o4ZXVXH6T/M5FtOxEhiIj0rpeXd+t5Wt7PM8Ttsx3FVvz0NvLC/BO0l//NH3p/
oA9/q7iLHSJM7YTK9TvVL/zeEMGMV16/zP/8Q7NG0H5NilrEQuLBqAW00G5/LCmKMzKJi6niUmYV
z/7Hfm8V3p9gs5zv/5n3ZtCsz/nLn3/YHKG+iyBapnMZqhoLWj/dRbAMlC6FxLZCozTx4COw6nsb
5Wdb4f0J/r5FoDQtykN9t4KhWhoJEtz//T1gGyO8T4uokSqTeCgf/ivTf47WYS6OIszhA2XS5pWa
ev73Xfn6HByMsHcOHOj5lNJkkXzan7zD3lBsrS4j1gekSU4N6Ntr5DL+5vRnLytKcvR3SL3nnHl+
NwO6jgIB+7qW9qq/cXcVbGfEzgBr4Wj1Ish4wf/KFjiYwQ8zQLW3eadf7oGDIX4sggYwxTSpgYu8
kHgYcH8riJ6xOkGwKkNHbxdpWIugYaU5vL3MAFsBUR+kKyzaG4iHaHN/FVhoUqWy7mBzhrYJeOXe
01dGBq0wDJorNJvg4EK02CS1Bp86vEsAxZ6eHx/RQAH/QGJQf/vjK0gUmrpBnEFrV57m6h2QNYS3
qfa2htaIuw6UF+mu5nl9BLgLWafWJxqcU4RWdW+niDIKMo8USVqn6MAroE22AKYagPiagzK482CZ
oqlnL2NIOxvWwDCQ3mkmeWANgC+OADCiszm8C1FHSajv9J0RgQEKoqJNd/10DwI3IqaC7tqUzepn
cDeCo7xqj/SPQyRR/+MbgwDtzt6iGzwZTZCxbVgwuNkr5Oz77gHVHpHuArKpYeX2HQEbA4BgH5pR
Q/UJydaafc2gro0cGhLY2JI3j4Ci0kILHLPSRqEDugp5NQGH7mcA1RGhJQ2cHfw+8RwYQBsIOE2y
LR14cv0M0A46Ni5sr1UAsg4sAG1msKS7We4fhVrcTZYpkbU/H1yQqFDB6BsfERlg6RAe2KWCDjwC
KOnoV9M0m9uyXvAhnQXyI71DA3lEMZzICCG/+jmYP0EyXAcwWEC2m2dwq+BgrHueBU1GVxxjYItK
WOcQKDiMQJpViAr1M7zrkBZ9fe8DPEL4LACFSIjVz4FBdGiACPtWgPebVWhsz5COgoCC9NwEujFC
IJdAcG+W+3vBdEYQwxUgJ20cObi9QHj/ihj1Tz1DDCJtM1X+d3AUSBJQqjeRMWkDyMHFRrQL6H0r
iuBIZIyNA8fQMkd0ACWP4LQfvzE5AzoCqsLX73kERLZQpWrw3dgfrAK3AUkS1lltQ8fB+QQq3Lu+
twGeEdUh/D+wZW+ZQ9iDpkxmHU2MoV2GKsnSvptAN7GDDpwmEiVvTd/RRxAdQSO3tmZQZwAl4p5n
AANo8+kdguPmsjv0iAySpTL5A5FFEM/wzgBCSr2jA/xCaKFUT9oYiV21fxlauMWYCdCrzSL8a/Wz
g8rHj+IJ9rD3URCdn02LZCDy0fVzsAoiXwhNV7jHzTIMbi8Q4au994Iqmhhy9/8ka4o6AOkCBQAu
cKL6GZ5ZREy8r10gM0YBRXHIC9TPgX+kyFyOuqABi5waofmQ7KIKmbLv/CkiAZlAEqepkghnY98i
UFQmhCKI2F0bw/MPubN6F5OckWaYbHWugPo5uB1EB1HTQGTLEph0niY2G9JeEJdX372g0aKLPKSz
KygenAU8JEqtpJF3VefGJxnSKoDd7R0wyiOdWhHOUhs2H6wCyWQLfCXsxt0lOTi7APi9+TQ9EAbU
1lXMgkJ32/o5WAUaL4wUAMdIzQ3vLBDM8Lr98qgyKSKT4FAkkMRzMH8qKtCj6EHBXthZjIHdDhpp
jb6rgI+gASUXSJI3V8EYETeCRNoV4YfnKSEJ13sVKLLX6gUQseoHQ7t/RzaFFYFrax3K4Z0IYDJ9
V0Gjfgynxvp+Rx6sgkVOmUwrzI/WYgxvL8CWbF6qh13EUyCJwC3Y1pEP/CVFwE4sUsv0UhzcvYCo
TV+7KHYBNBMqTI1BOKyyOQQNXAsImrRnpXFQB+QjCORZXx9Bo9QqkzRUKVu/ZRdtcXtQaGQ3NBZj
eHtB4Af73g5sdWSzYJg0kxSItn27KPxFQeIUKKz6aTbfkPYCm6F37IDqGLgKnY/d7AUM7f4qEEGB
yRVVmBaLySoNy1NoW/v28pewC2gyObiDbXrxwC6Cv0H2DAD/YGMHOPi9TwQcBVIFLAKH/y27YNkj
k40Amb71pwYXTYNJ7F19Jr8GNhntLJaifg48BawjInUWscMP6/l3T8TfMB7fmS/HaA+8jAXnxZtn
b1FjfvYHdlyI1z9viR6CzaHSF6/zB4VcRPO7m3Sl+P//6SQy6+TR3g93yaT697R/vZ3g61/d+V27
We3+45k3T2eov5T1D8r2Na9nK4gz/xXMnmarWUeHoo5nfrzJn3903nPvXvjFwJl/MK6o1/YeN/Wq
KOwOXAOG+w/sz8Ks2/uwwZ/2Hfl4FnjfojT0Om/dsJ56jx0FUTp7iXYLKzZfAxjtPzKN3p9z73md
dwavsel9Bz+ZB+ifpPP9kRsGVO+RW1rIh+jbBxr+rFdP3WVvkJR9fwuKSan30vmeLUix78iTeZQu
uq/cAuD6jvxzxZmfNw79fu2/d9TPX2ZuZwO2KK2+L3weBF4Yedn+JgGZJK6g3kOHL97swIo0QOPe
I0fb7rZAsoQrru+wH1/bpgYF1HtgBlg/++XuFYUBaWl4fYe+jFB7e7XMDXar79hXMy/sWA8hxPsb
rperWVoGs/BlfzlakEn/V86y2bO7zuZ53tnTLYCh9/jes+stZl1GITEm4WX/obkLkAnv7OwWeNB/
7Czz+IdmQrsXrT2oBtvyO0aPULU/GFqUiXsPjd70gQ1Rlbro2Hfk6/lTOjvwnsAjinpe/6E3s+69
RVFElMj6D7z9cDZbxZnrda91xhfFp98x/sU8zeYdS4Uai8A9/I7Br+aF99y5xhhclEp+x+Bfo9Tf
jVTv7ib/3ntoFKXcD8ezlGbC3dsM/phI6v6eX3Ay8w/PfkNP6zv8jet1V7wp0fUe1g/wSLpRjdrk
N3sPnc4Xh6Ttmp3Rd+DbOQ0rkJScHYQJalOv6jv8vRu9zD+cZ6/utibV13f4v6L1TzZim1H9Pb/g
9UZsqcJ9h//E6s+zbN5xKdrUV/+xi25Uif6YSCz2HfdzPnN3owibApJZVDD6DvtOJ4WeccKDR2Rz
sL3bxFrfl36cce+Ei7x7NKnDi/pe78HnWf7hzZdv8mG9x/ey5wgl2o7n1soh9B67jNBKWOwWod4n
DT7s/ZHfyjR9xze9zj/tJEDe+mvd5Jr4E8/BfJb+538AAAD//w==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emf"/><Relationship Id="rId12"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chart" Target="../charts/chart6.xml"/><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5.emf"/><Relationship Id="rId4" Type="http://schemas.openxmlformats.org/officeDocument/2006/relationships/chart" Target="../charts/chart4.xml"/><Relationship Id="rId9" Type="http://schemas.openxmlformats.org/officeDocument/2006/relationships/image" Target="../media/image4.emf"/><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20</xdr:col>
      <xdr:colOff>244230</xdr:colOff>
      <xdr:row>36</xdr:row>
      <xdr:rowOff>127001</xdr:rowOff>
    </xdr:to>
    <xdr:sp macro="" textlink="">
      <xdr:nvSpPr>
        <xdr:cNvPr id="71" name="Rectangle: Rounded Corners 70">
          <a:extLst>
            <a:ext uri="{FF2B5EF4-FFF2-40B4-BE49-F238E27FC236}">
              <a16:creationId xmlns:a16="http://schemas.microsoft.com/office/drawing/2014/main" id="{0DFA0B98-4C33-E2B2-FF31-056058F370A2}"/>
            </a:ext>
          </a:extLst>
        </xdr:cNvPr>
        <xdr:cNvSpPr/>
      </xdr:nvSpPr>
      <xdr:spPr>
        <a:xfrm>
          <a:off x="1" y="1"/>
          <a:ext cx="12162691" cy="6457462"/>
        </a:xfrm>
        <a:prstGeom prst="roundRect">
          <a:avLst>
            <a:gd name="adj" fmla="val 1690"/>
          </a:avLst>
        </a:prstGeom>
        <a:ln>
          <a:noFill/>
        </a:ln>
        <a:effectLst>
          <a:outerShdw blurRad="107950" dist="12700" dir="5400000" algn="ctr">
            <a:srgbClr val="000000"/>
          </a:outerShdw>
        </a:effectLst>
        <a:scene3d>
          <a:camera prst="orthographicFront">
            <a:rot lat="0" lon="0" rev="0"/>
          </a:camera>
          <a:lightRig rig="soft" dir="t">
            <a:rot lat="0" lon="0" rev="5400000"/>
          </a:lightRig>
        </a:scene3d>
        <a:sp3d extrusionH="57150" contourW="44450" prstMaterial="flat">
          <a:bevelT w="88900" h="88900" prst="artDeco"/>
          <a:contourClr>
            <a:srgbClr val="FFFFFF"/>
          </a:contourClr>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175260</xdr:colOff>
      <xdr:row>11</xdr:row>
      <xdr:rowOff>146685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75260" y="2032635"/>
          <a:ext cx="11811000" cy="2057400"/>
          <a:chOff x="0" y="2751300"/>
          <a:chExt cx="10692000" cy="2057400"/>
        </a:xfrm>
        <a:effectLst>
          <a:outerShdw blurRad="63500" sx="102000" sy="102000" algn="ctr" rotWithShape="0">
            <a:prstClr val="black">
              <a:alpha val="40000"/>
            </a:prstClr>
          </a:outerShdw>
        </a:effectLst>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6437"/>
              <a:ext cx="5219701" cy="2219325"/>
              <a:chOff x="152400" y="1976437"/>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6437"/>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a:effectLst>
                <a:outerShdw blurRad="63500" sx="102000" sy="102000" algn="ctr" rotWithShape="0">
                  <a:prstClr val="black">
                    <a:alpha val="40000"/>
                  </a:prst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6437"/>
              <a:ext cx="4305300" cy="2219325"/>
              <a:chOff x="5448301" y="1976437"/>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6437"/>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a:effectLst>
                <a:outerShdw blurRad="50800" dist="38100" dir="13500000" algn="br" rotWithShape="0">
                  <a:prstClr val="black">
                    <a:alpha val="40000"/>
                  </a:prst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173355</xdr:colOff>
      <xdr:row>24</xdr:row>
      <xdr:rowOff>150019</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73355" y="4356259"/>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236220</xdr:colOff>
      <xdr:row>25</xdr:row>
      <xdr:rowOff>89535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36220" y="44710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489175</xdr:colOff>
      <xdr:row>24</xdr:row>
      <xdr:rowOff>135078</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270351" y="4258843"/>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548753</xdr:colOff>
      <xdr:row>25</xdr:row>
      <xdr:rowOff>65218</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329929" y="436080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339725</xdr:colOff>
      <xdr:row>24</xdr:row>
      <xdr:rowOff>124898</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706784" y="4248663"/>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506692</xdr:colOff>
      <xdr:row>25</xdr:row>
      <xdr:rowOff>111536</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873751" y="4407124"/>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173355</xdr:colOff>
      <xdr:row>2</xdr:row>
      <xdr:rowOff>160020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73355" y="5029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4"/>
              <a:ext cx="2510075" cy="1383566"/>
              <a:chOff x="152400" y="459938"/>
              <a:chExt cx="2678038" cy="1359336"/>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63437" y="714374"/>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KPI!B17">
            <xdr:nvSpPr>
              <xdr:cNvPr id="39" name="Shape 24">
                <a:extLst>
                  <a:ext uri="{FF2B5EF4-FFF2-40B4-BE49-F238E27FC236}">
                    <a16:creationId xmlns:a16="http://schemas.microsoft.com/office/drawing/2014/main" id="{6A33FFD9-DC76-C7DB-DEF2-3E7A301E77DA}"/>
                  </a:ext>
                </a:extLst>
              </xdr:cNvPr>
              <xdr:cNvSpPr/>
            </xdr:nvSpPr>
            <xdr:spPr>
              <a:xfrm>
                <a:off x="225257" y="825753"/>
                <a:ext cx="2524046" cy="25852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7953676B-9B57-4489-A9A7-1FF69F115B0A}"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pPr marL="0" lvl="0" indent="0" algn="ctr" rtl="0">
                    <a:spcBef>
                      <a:spcPts val="0"/>
                    </a:spcBef>
                    <a:spcAft>
                      <a:spcPts val="0"/>
                    </a:spcAft>
                    <a:buNone/>
                  </a:pPr>
                  <a:t> ₹ 22,97,200.86 </a:t>
                </a:fld>
                <a:endParaRPr sz="1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6" name="Shape 24">
                <a:extLst>
                  <a:ext uri="{FF2B5EF4-FFF2-40B4-BE49-F238E27FC236}">
                    <a16:creationId xmlns:a16="http://schemas.microsoft.com/office/drawing/2014/main" id="{8FE3B342-8643-A91C-3223-55D767909356}"/>
                  </a:ext>
                </a:extLst>
              </xdr:cNvPr>
              <xdr:cNvSpPr/>
            </xdr:nvSpPr>
            <xdr:spPr>
              <a:xfrm>
                <a:off x="264997" y="1431440"/>
                <a:ext cx="2524046" cy="25852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YOY</a:t>
                </a:r>
                <a:r>
                  <a:rPr lang="en-US"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6"/>
              <a:chOff x="152399" y="459938"/>
              <a:chExt cx="2667001" cy="1359336"/>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4"/>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sp macro="" textlink="KPI!F17">
            <xdr:nvSpPr>
              <xdr:cNvPr id="45" name="Shape 27">
                <a:extLst>
                  <a:ext uri="{FF2B5EF4-FFF2-40B4-BE49-F238E27FC236}">
                    <a16:creationId xmlns:a16="http://schemas.microsoft.com/office/drawing/2014/main" id="{D26B1D35-DC47-A28F-AC0D-2D28231EC8A9}"/>
                  </a:ext>
                </a:extLst>
              </xdr:cNvPr>
              <xdr:cNvSpPr/>
            </xdr:nvSpPr>
            <xdr:spPr>
              <a:xfrm>
                <a:off x="192292" y="844033"/>
                <a:ext cx="2608963" cy="277177"/>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5DF08AFB-E27C-4A75-BD94-6DE8EDCEADAA}"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sym typeface="Lato"/>
                  </a:rPr>
                  <a:pPr marL="0" lvl="0" indent="0" algn="ctr" rtl="0">
                    <a:spcBef>
                      <a:spcPts val="0"/>
                    </a:spcBef>
                    <a:spcAft>
                      <a:spcPts val="0"/>
                    </a:spcAft>
                    <a:buNone/>
                  </a:pPr>
                  <a:t> ₹ 2,86,397.02 </a:t>
                </a:fld>
                <a:endParaRPr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7">
            <xdr:nvSpPr>
              <xdr:cNvPr id="57" name="Shape 27">
                <a:extLst>
                  <a:ext uri="{FF2B5EF4-FFF2-40B4-BE49-F238E27FC236}">
                    <a16:creationId xmlns:a16="http://schemas.microsoft.com/office/drawing/2014/main" id="{B2D3DF06-2E5B-DCF6-7AC2-F344C71AFDC8}"/>
                  </a:ext>
                </a:extLst>
              </xdr:cNvPr>
              <xdr:cNvSpPr/>
            </xdr:nvSpPr>
            <xdr:spPr>
              <a:xfrm>
                <a:off x="176779" y="1422023"/>
                <a:ext cx="2608963" cy="277177"/>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sp macro="" textlink="KPI!J17">
            <xdr:nvSpPr>
              <xdr:cNvPr id="46" name="Shape 30">
                <a:extLst>
                  <a:ext uri="{FF2B5EF4-FFF2-40B4-BE49-F238E27FC236}">
                    <a16:creationId xmlns:a16="http://schemas.microsoft.com/office/drawing/2014/main" id="{C18AC56F-2875-9DC1-E3E7-8AEC74A815F4}"/>
                  </a:ext>
                </a:extLst>
              </xdr:cNvPr>
              <xdr:cNvSpPr/>
            </xdr:nvSpPr>
            <xdr:spPr>
              <a:xfrm>
                <a:off x="192911" y="853267"/>
                <a:ext cx="2569280" cy="24947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E4B0697B-054D-401F-8BE0-18D8E9FFD509}"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37873</a:t>
                </a:fld>
                <a:endParaRPr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J17">
            <xdr:nvSpPr>
              <xdr:cNvPr id="58" name="Shape 30">
                <a:extLst>
                  <a:ext uri="{FF2B5EF4-FFF2-40B4-BE49-F238E27FC236}">
                    <a16:creationId xmlns:a16="http://schemas.microsoft.com/office/drawing/2014/main" id="{1609616E-7C0E-4DA2-377C-3B6B1D33153E}"/>
                  </a:ext>
                </a:extLst>
              </xdr:cNvPr>
              <xdr:cNvSpPr/>
            </xdr:nvSpPr>
            <xdr:spPr>
              <a:xfrm>
                <a:off x="199662" y="1440489"/>
                <a:ext cx="2569280" cy="24947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sp macro="" textlink="KPI!N17">
            <xdr:nvSpPr>
              <xdr:cNvPr id="47" name="Shape 33">
                <a:extLst>
                  <a:ext uri="{FF2B5EF4-FFF2-40B4-BE49-F238E27FC236}">
                    <a16:creationId xmlns:a16="http://schemas.microsoft.com/office/drawing/2014/main" id="{7482218C-C24B-0F24-8146-190B63C474C0}"/>
                  </a:ext>
                </a:extLst>
              </xdr:cNvPr>
              <xdr:cNvSpPr/>
            </xdr:nvSpPr>
            <xdr:spPr>
              <a:xfrm>
                <a:off x="193879" y="853267"/>
                <a:ext cx="2589054" cy="24024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02FD3FFB-A7E3-4963-A415-7AB0DE6B4014}"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9994</a:t>
                </a:fld>
                <a:endParaRPr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0" name="Shape 33">
                <a:extLst>
                  <a:ext uri="{FF2B5EF4-FFF2-40B4-BE49-F238E27FC236}">
                    <a16:creationId xmlns:a16="http://schemas.microsoft.com/office/drawing/2014/main" id="{949BB5E4-AC91-D292-2E50-7E12BF642C9E}"/>
                  </a:ext>
                </a:extLst>
              </xdr:cNvPr>
              <xdr:cNvSpPr/>
            </xdr:nvSpPr>
            <xdr:spPr>
              <a:xfrm>
                <a:off x="212313" y="1431248"/>
                <a:ext cx="2589054" cy="24024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sp macro="" textlink="KPI!R17">
            <xdr:nvSpPr>
              <xdr:cNvPr id="48" name="Shape 36">
                <a:extLst>
                  <a:ext uri="{FF2B5EF4-FFF2-40B4-BE49-F238E27FC236}">
                    <a16:creationId xmlns:a16="http://schemas.microsoft.com/office/drawing/2014/main" id="{6DFBE22C-B352-3BC0-61CE-EC8456AF697E}"/>
                  </a:ext>
                </a:extLst>
              </xdr:cNvPr>
              <xdr:cNvSpPr/>
            </xdr:nvSpPr>
            <xdr:spPr>
              <a:xfrm>
                <a:off x="193070" y="862500"/>
                <a:ext cx="2561148" cy="267943"/>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B6F9B77C-4600-4247-A9A3-E6506400B4B2}"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12.47%</a:t>
                </a:fld>
                <a:endParaRPr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R17">
            <xdr:nvSpPr>
              <xdr:cNvPr id="61" name="Shape 36">
                <a:extLst>
                  <a:ext uri="{FF2B5EF4-FFF2-40B4-BE49-F238E27FC236}">
                    <a16:creationId xmlns:a16="http://schemas.microsoft.com/office/drawing/2014/main" id="{C898D42E-0686-4734-A7EC-555F1B90B647}"/>
                  </a:ext>
                </a:extLst>
              </xdr:cNvPr>
              <xdr:cNvSpPr/>
            </xdr:nvSpPr>
            <xdr:spPr>
              <a:xfrm>
                <a:off x="177255" y="1431255"/>
                <a:ext cx="2561148" cy="267943"/>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grpSp>
    <xdr:clientData fLocksWithSheet="0"/>
  </xdr:oneCellAnchor>
  <xdr:twoCellAnchor>
    <xdr:from>
      <xdr:col>0</xdr:col>
      <xdr:colOff>439615</xdr:colOff>
      <xdr:row>5</xdr:row>
      <xdr:rowOff>166080</xdr:rowOff>
    </xdr:from>
    <xdr:to>
      <xdr:col>3</xdr:col>
      <xdr:colOff>457786</xdr:colOff>
      <xdr:row>8</xdr:row>
      <xdr:rowOff>136772</xdr:rowOff>
    </xdr:to>
    <xdr:graphicFrame macro="">
      <xdr:nvGraphicFramePr>
        <xdr:cNvPr id="51" name="Chart 50">
          <a:extLst>
            <a:ext uri="{FF2B5EF4-FFF2-40B4-BE49-F238E27FC236}">
              <a16:creationId xmlns:a16="http://schemas.microsoft.com/office/drawing/2014/main" id="{4D5DDE2C-93BF-434E-9D8A-954ABF1E5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446894</xdr:colOff>
      <xdr:row>6</xdr:row>
      <xdr:rowOff>3713</xdr:rowOff>
    </xdr:from>
    <xdr:to>
      <xdr:col>7</xdr:col>
      <xdr:colOff>320284</xdr:colOff>
      <xdr:row>9</xdr:row>
      <xdr:rowOff>29308</xdr:rowOff>
    </xdr:to>
    <xdr:graphicFrame macro="">
      <xdr:nvGraphicFramePr>
        <xdr:cNvPr id="52" name="Chart 51">
          <a:extLst>
            <a:ext uri="{FF2B5EF4-FFF2-40B4-BE49-F238E27FC236}">
              <a16:creationId xmlns:a16="http://schemas.microsoft.com/office/drawing/2014/main" id="{29E99A0C-7BE4-4CB1-A6C2-FDEC563F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476203</xdr:colOff>
      <xdr:row>5</xdr:row>
      <xdr:rowOff>42795</xdr:rowOff>
    </xdr:from>
    <xdr:to>
      <xdr:col>11</xdr:col>
      <xdr:colOff>532474</xdr:colOff>
      <xdr:row>9</xdr:row>
      <xdr:rowOff>48848</xdr:rowOff>
    </xdr:to>
    <xdr:graphicFrame macro="">
      <xdr:nvGraphicFramePr>
        <xdr:cNvPr id="53" name="Chart 52">
          <a:extLst>
            <a:ext uri="{FF2B5EF4-FFF2-40B4-BE49-F238E27FC236}">
              <a16:creationId xmlns:a16="http://schemas.microsoft.com/office/drawing/2014/main" id="{F3732AB8-ED4F-4461-BE90-140E62B0E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446892</xdr:colOff>
      <xdr:row>5</xdr:row>
      <xdr:rowOff>169789</xdr:rowOff>
    </xdr:from>
    <xdr:to>
      <xdr:col>15</xdr:col>
      <xdr:colOff>564123</xdr:colOff>
      <xdr:row>9</xdr:row>
      <xdr:rowOff>15045</xdr:rowOff>
    </xdr:to>
    <xdr:graphicFrame macro="">
      <xdr:nvGraphicFramePr>
        <xdr:cNvPr id="54" name="Chart 53">
          <a:extLst>
            <a:ext uri="{FF2B5EF4-FFF2-40B4-BE49-F238E27FC236}">
              <a16:creationId xmlns:a16="http://schemas.microsoft.com/office/drawing/2014/main" id="{E5B7ECCB-758F-409D-95DC-3010F4918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437125</xdr:colOff>
      <xdr:row>6</xdr:row>
      <xdr:rowOff>81869</xdr:rowOff>
    </xdr:from>
    <xdr:to>
      <xdr:col>19</xdr:col>
      <xdr:colOff>447676</xdr:colOff>
      <xdr:row>9</xdr:row>
      <xdr:rowOff>57251</xdr:rowOff>
    </xdr:to>
    <xdr:graphicFrame macro="">
      <xdr:nvGraphicFramePr>
        <xdr:cNvPr id="55" name="Chart 54">
          <a:extLst>
            <a:ext uri="{FF2B5EF4-FFF2-40B4-BE49-F238E27FC236}">
              <a16:creationId xmlns:a16="http://schemas.microsoft.com/office/drawing/2014/main" id="{6C2AB4BF-3D4B-4584-98D9-40DDA2D31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293078</xdr:colOff>
          <xdr:row>8</xdr:row>
          <xdr:rowOff>156307</xdr:rowOff>
        </xdr:from>
        <xdr:to>
          <xdr:col>4</xdr:col>
          <xdr:colOff>116432</xdr:colOff>
          <xdr:row>10</xdr:row>
          <xdr:rowOff>29308</xdr:rowOff>
        </xdr:to>
        <xdr:pic>
          <xdr:nvPicPr>
            <xdr:cNvPr id="63" name="Picture 62">
              <a:extLst>
                <a:ext uri="{FF2B5EF4-FFF2-40B4-BE49-F238E27FC236}">
                  <a16:creationId xmlns:a16="http://schemas.microsoft.com/office/drawing/2014/main" id="{8118C2E6-683E-153F-0479-D1832F03E674}"/>
                </a:ext>
              </a:extLst>
            </xdr:cNvPr>
            <xdr:cNvPicPr>
              <a:picLocks noChangeAspect="1" noChangeArrowheads="1"/>
              <a:extLst>
                <a:ext uri="{84589F7E-364E-4C9E-8A38-B11213B215E9}">
                  <a14:cameraTool cellRange="'KPI YOY'!$B$14" spid="_x0000_s1119"/>
                </a:ext>
              </a:extLst>
            </xdr:cNvPicPr>
          </xdr:nvPicPr>
          <xdr:blipFill>
            <a:blip xmlns:r="http://schemas.openxmlformats.org/officeDocument/2006/relationships" r:embed="rId6">
              <a:lum bright="-40000" contrast="40000"/>
            </a:blip>
            <a:srcRect/>
            <a:stretch>
              <a:fillRect/>
            </a:stretch>
          </xdr:blipFill>
          <xdr:spPr bwMode="auto">
            <a:xfrm>
              <a:off x="1484924" y="1563076"/>
              <a:ext cx="1015200" cy="22469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273539</xdr:colOff>
          <xdr:row>8</xdr:row>
          <xdr:rowOff>127002</xdr:rowOff>
        </xdr:from>
        <xdr:to>
          <xdr:col>8</xdr:col>
          <xdr:colOff>117229</xdr:colOff>
          <xdr:row>10</xdr:row>
          <xdr:rowOff>39077</xdr:rowOff>
        </xdr:to>
        <xdr:pic>
          <xdr:nvPicPr>
            <xdr:cNvPr id="66" name="Picture 65">
              <a:extLst>
                <a:ext uri="{FF2B5EF4-FFF2-40B4-BE49-F238E27FC236}">
                  <a16:creationId xmlns:a16="http://schemas.microsoft.com/office/drawing/2014/main" id="{3D800866-4EB4-FC96-93A1-9CFFCC34CA58}"/>
                </a:ext>
              </a:extLst>
            </xdr:cNvPr>
            <xdr:cNvPicPr>
              <a:picLocks noChangeAspect="1" noChangeArrowheads="1"/>
              <a:extLst>
                <a:ext uri="{84589F7E-364E-4C9E-8A38-B11213B215E9}">
                  <a14:cameraTool cellRange="'KPI YOY'!$C$14" spid="_x0000_s1120"/>
                </a:ext>
              </a:extLst>
            </xdr:cNvPicPr>
          </xdr:nvPicPr>
          <xdr:blipFill>
            <a:blip xmlns:r="http://schemas.openxmlformats.org/officeDocument/2006/relationships" r:embed="rId7">
              <a:lum bright="-40000" contrast="40000"/>
            </a:blip>
            <a:srcRect/>
            <a:stretch>
              <a:fillRect/>
            </a:stretch>
          </xdr:blipFill>
          <xdr:spPr bwMode="auto">
            <a:xfrm>
              <a:off x="3849077" y="1533771"/>
              <a:ext cx="1035537" cy="26376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302847</xdr:colOff>
          <xdr:row>8</xdr:row>
          <xdr:rowOff>127000</xdr:rowOff>
        </xdr:from>
        <xdr:to>
          <xdr:col>12</xdr:col>
          <xdr:colOff>117230</xdr:colOff>
          <xdr:row>10</xdr:row>
          <xdr:rowOff>87923</xdr:rowOff>
        </xdr:to>
        <xdr:pic>
          <xdr:nvPicPr>
            <xdr:cNvPr id="67" name="Picture 66">
              <a:extLst>
                <a:ext uri="{FF2B5EF4-FFF2-40B4-BE49-F238E27FC236}">
                  <a16:creationId xmlns:a16="http://schemas.microsoft.com/office/drawing/2014/main" id="{BFDD711E-5E5E-9376-91BF-B7D5C913B9D2}"/>
                </a:ext>
              </a:extLst>
            </xdr:cNvPr>
            <xdr:cNvPicPr>
              <a:picLocks noChangeAspect="1" noChangeArrowheads="1"/>
              <a:extLst>
                <a:ext uri="{84589F7E-364E-4C9E-8A38-B11213B215E9}">
                  <a14:cameraTool cellRange="'KPI YOY'!$D$14" spid="_x0000_s1121"/>
                </a:ext>
              </a:extLst>
            </xdr:cNvPicPr>
          </xdr:nvPicPr>
          <xdr:blipFill>
            <a:blip xmlns:r="http://schemas.openxmlformats.org/officeDocument/2006/relationships" r:embed="rId8">
              <a:lum bright="-40000" contrast="40000"/>
            </a:blip>
            <a:srcRect/>
            <a:stretch>
              <a:fillRect/>
            </a:stretch>
          </xdr:blipFill>
          <xdr:spPr bwMode="auto">
            <a:xfrm>
              <a:off x="6262078" y="1533769"/>
              <a:ext cx="1006229" cy="31261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293077</xdr:colOff>
          <xdr:row>8</xdr:row>
          <xdr:rowOff>117229</xdr:rowOff>
        </xdr:from>
        <xdr:to>
          <xdr:col>16</xdr:col>
          <xdr:colOff>78155</xdr:colOff>
          <xdr:row>10</xdr:row>
          <xdr:rowOff>97691</xdr:rowOff>
        </xdr:to>
        <xdr:pic>
          <xdr:nvPicPr>
            <xdr:cNvPr id="69" name="Picture 68">
              <a:extLst>
                <a:ext uri="{FF2B5EF4-FFF2-40B4-BE49-F238E27FC236}">
                  <a16:creationId xmlns:a16="http://schemas.microsoft.com/office/drawing/2014/main" id="{6EDB61EA-13FE-804E-6E10-2DDECB9E1146}"/>
                </a:ext>
              </a:extLst>
            </xdr:cNvPr>
            <xdr:cNvPicPr>
              <a:picLocks noChangeAspect="1" noChangeArrowheads="1"/>
              <a:extLst>
                <a:ext uri="{84589F7E-364E-4C9E-8A38-B11213B215E9}">
                  <a14:cameraTool cellRange="'KPI YOY'!$E$14" spid="_x0000_s1122"/>
                </a:ext>
              </a:extLst>
            </xdr:cNvPicPr>
          </xdr:nvPicPr>
          <xdr:blipFill>
            <a:blip xmlns:r="http://schemas.openxmlformats.org/officeDocument/2006/relationships" r:embed="rId9">
              <a:lum bright="-40000" contrast="40000"/>
            </a:blip>
            <a:srcRect/>
            <a:stretch>
              <a:fillRect/>
            </a:stretch>
          </xdr:blipFill>
          <xdr:spPr bwMode="auto">
            <a:xfrm>
              <a:off x="8636000" y="1523998"/>
              <a:ext cx="976924" cy="33215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214925</xdr:colOff>
          <xdr:row>8</xdr:row>
          <xdr:rowOff>136768</xdr:rowOff>
        </xdr:from>
        <xdr:to>
          <xdr:col>20</xdr:col>
          <xdr:colOff>68384</xdr:colOff>
          <xdr:row>10</xdr:row>
          <xdr:rowOff>68384</xdr:rowOff>
        </xdr:to>
        <xdr:pic>
          <xdr:nvPicPr>
            <xdr:cNvPr id="70" name="Picture 69">
              <a:extLst>
                <a:ext uri="{FF2B5EF4-FFF2-40B4-BE49-F238E27FC236}">
                  <a16:creationId xmlns:a16="http://schemas.microsoft.com/office/drawing/2014/main" id="{627B4D22-DD30-E49C-03A3-35F44C97CF14}"/>
                </a:ext>
              </a:extLst>
            </xdr:cNvPr>
            <xdr:cNvPicPr>
              <a:picLocks noChangeAspect="1" noChangeArrowheads="1"/>
              <a:extLst>
                <a:ext uri="{84589F7E-364E-4C9E-8A38-B11213B215E9}">
                  <a14:cameraTool cellRange="'KPI YOY'!$F$14" spid="_x0000_s1123"/>
                </a:ext>
              </a:extLst>
            </xdr:cNvPicPr>
          </xdr:nvPicPr>
          <xdr:blipFill>
            <a:blip xmlns:r="http://schemas.openxmlformats.org/officeDocument/2006/relationships" r:embed="rId10"/>
            <a:srcRect/>
            <a:stretch>
              <a:fillRect/>
            </a:stretch>
          </xdr:blipFill>
          <xdr:spPr bwMode="auto">
            <a:xfrm>
              <a:off x="10941540" y="1543537"/>
              <a:ext cx="1045306" cy="28330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326571</xdr:colOff>
      <xdr:row>13</xdr:row>
      <xdr:rowOff>146687</xdr:rowOff>
    </xdr:from>
    <xdr:to>
      <xdr:col>8</xdr:col>
      <xdr:colOff>257299</xdr:colOff>
      <xdr:row>22</xdr:row>
      <xdr:rowOff>108858</xdr:rowOff>
    </xdr:to>
    <xdr:graphicFrame macro="">
      <xdr:nvGraphicFramePr>
        <xdr:cNvPr id="72" name="Chart 71">
          <a:extLst>
            <a:ext uri="{FF2B5EF4-FFF2-40B4-BE49-F238E27FC236}">
              <a16:creationId xmlns:a16="http://schemas.microsoft.com/office/drawing/2014/main" id="{95E7F561-560C-4EE9-AB7E-E53BEECE6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56507</xdr:colOff>
      <xdr:row>13</xdr:row>
      <xdr:rowOff>126895</xdr:rowOff>
    </xdr:from>
    <xdr:to>
      <xdr:col>15</xdr:col>
      <xdr:colOff>247403</xdr:colOff>
      <xdr:row>22</xdr:row>
      <xdr:rowOff>49482</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57D86998-AE9E-437F-8FE8-BDE06A8246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05747" y="2405275"/>
              <a:ext cx="3757056" cy="14999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561207</xdr:colOff>
      <xdr:row>14</xdr:row>
      <xdr:rowOff>0</xdr:rowOff>
    </xdr:from>
    <xdr:to>
      <xdr:col>20</xdr:col>
      <xdr:colOff>39584</xdr:colOff>
      <xdr:row>22</xdr:row>
      <xdr:rowOff>138546</xdr:rowOff>
    </xdr:to>
    <xdr:graphicFrame macro="">
      <xdr:nvGraphicFramePr>
        <xdr:cNvPr id="74" name="Chart 73">
          <a:extLst>
            <a:ext uri="{FF2B5EF4-FFF2-40B4-BE49-F238E27FC236}">
              <a16:creationId xmlns:a16="http://schemas.microsoft.com/office/drawing/2014/main" id="{848B3D8C-E0DC-4C60-8D73-9FAE8B1A4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272316</xdr:colOff>
      <xdr:row>27</xdr:row>
      <xdr:rowOff>61350</xdr:rowOff>
    </xdr:from>
    <xdr:to>
      <xdr:col>8</xdr:col>
      <xdr:colOff>94186</xdr:colOff>
      <xdr:row>36</xdr:row>
      <xdr:rowOff>118754</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925D0BE0-4E42-4646-8934-79F9D8186E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72316" y="4793370"/>
              <a:ext cx="4576750" cy="16347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74897</xdr:colOff>
      <xdr:row>27</xdr:row>
      <xdr:rowOff>82688</xdr:rowOff>
    </xdr:from>
    <xdr:to>
      <xdr:col>14</xdr:col>
      <xdr:colOff>168234</xdr:colOff>
      <xdr:row>36</xdr:row>
      <xdr:rowOff>9896</xdr:rowOff>
    </xdr:to>
    <xdr:graphicFrame macro="">
      <xdr:nvGraphicFramePr>
        <xdr:cNvPr id="76" name="Chart 75">
          <a:extLst>
            <a:ext uri="{FF2B5EF4-FFF2-40B4-BE49-F238E27FC236}">
              <a16:creationId xmlns:a16="http://schemas.microsoft.com/office/drawing/2014/main" id="{B794B0BD-C0CC-4A11-9236-D987CBA59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394056</xdr:colOff>
      <xdr:row>27</xdr:row>
      <xdr:rowOff>32923</xdr:rowOff>
    </xdr:from>
    <xdr:to>
      <xdr:col>17</xdr:col>
      <xdr:colOff>267194</xdr:colOff>
      <xdr:row>32</xdr:row>
      <xdr:rowOff>0</xdr:rowOff>
    </xdr:to>
    <mc:AlternateContent xmlns:mc="http://schemas.openxmlformats.org/markup-compatibility/2006" xmlns:a14="http://schemas.microsoft.com/office/drawing/2010/main">
      <mc:Choice Requires="a14">
        <xdr:graphicFrame macro="">
          <xdr:nvGraphicFramePr>
            <xdr:cNvPr id="77" name="Year 1">
              <a:extLst>
                <a:ext uri="{FF2B5EF4-FFF2-40B4-BE49-F238E27FC236}">
                  <a16:creationId xmlns:a16="http://schemas.microsoft.com/office/drawing/2014/main" id="{6BDCB266-E43B-4E6C-88D2-61DF3E539E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50656" y="4833523"/>
              <a:ext cx="1663838" cy="856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314888</xdr:colOff>
      <xdr:row>27</xdr:row>
      <xdr:rowOff>39585</xdr:rowOff>
    </xdr:from>
    <xdr:to>
      <xdr:col>20</xdr:col>
      <xdr:colOff>128650</xdr:colOff>
      <xdr:row>31</xdr:row>
      <xdr:rowOff>168235</xdr:rowOff>
    </xdr:to>
    <mc:AlternateContent xmlns:mc="http://schemas.openxmlformats.org/markup-compatibility/2006" xmlns:a14="http://schemas.microsoft.com/office/drawing/2010/main">
      <mc:Choice Requires="a14">
        <xdr:graphicFrame macro="">
          <xdr:nvGraphicFramePr>
            <xdr:cNvPr id="78" name="Region 2">
              <a:extLst>
                <a:ext uri="{FF2B5EF4-FFF2-40B4-BE49-F238E27FC236}">
                  <a16:creationId xmlns:a16="http://schemas.microsoft.com/office/drawing/2014/main" id="{2D8919BB-2F33-42ED-9AEE-9327B8FB8C8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462188" y="4840185"/>
              <a:ext cx="1604462" cy="8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394056</xdr:colOff>
      <xdr:row>32</xdr:row>
      <xdr:rowOff>82404</xdr:rowOff>
    </xdr:from>
    <xdr:to>
      <xdr:col>20</xdr:col>
      <xdr:colOff>118753</xdr:colOff>
      <xdr:row>35</xdr:row>
      <xdr:rowOff>158339</xdr:rowOff>
    </xdr:to>
    <mc:AlternateContent xmlns:mc="http://schemas.openxmlformats.org/markup-compatibility/2006" xmlns:a14="http://schemas.microsoft.com/office/drawing/2010/main">
      <mc:Choice Requires="a14">
        <xdr:graphicFrame macro="">
          <xdr:nvGraphicFramePr>
            <xdr:cNvPr id="79" name="Segment 1">
              <a:extLst>
                <a:ext uri="{FF2B5EF4-FFF2-40B4-BE49-F238E27FC236}">
                  <a16:creationId xmlns:a16="http://schemas.microsoft.com/office/drawing/2014/main" id="{94EE8119-CA0C-44AF-A875-42774B31E49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750656" y="5772004"/>
              <a:ext cx="3306097" cy="609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6</xdr:row>
      <xdr:rowOff>114300</xdr:rowOff>
    </xdr:from>
    <xdr:to>
      <xdr:col>11</xdr:col>
      <xdr:colOff>327660</xdr:colOff>
      <xdr:row>21</xdr:row>
      <xdr:rowOff>114300</xdr:rowOff>
    </xdr:to>
    <xdr:graphicFrame macro="">
      <xdr:nvGraphicFramePr>
        <xdr:cNvPr id="2" name="Chart 1">
          <a:extLst>
            <a:ext uri="{FF2B5EF4-FFF2-40B4-BE49-F238E27FC236}">
              <a16:creationId xmlns:a16="http://schemas.microsoft.com/office/drawing/2014/main" id="{E4530644-C51D-6060-02BD-CA24A2D91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137160</xdr:colOff>
      <xdr:row>4</xdr:row>
      <xdr:rowOff>144780</xdr:rowOff>
    </xdr:from>
    <xdr:to>
      <xdr:col>9</xdr:col>
      <xdr:colOff>137160</xdr:colOff>
      <xdr:row>18</xdr:row>
      <xdr:rowOff>51435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2577A1F-010C-C864-35EF-19C0FD9CD0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8912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8</xdr:row>
      <xdr:rowOff>0</xdr:rowOff>
    </xdr:from>
    <xdr:to>
      <xdr:col>17</xdr:col>
      <xdr:colOff>220980</xdr:colOff>
      <xdr:row>21</xdr:row>
      <xdr:rowOff>89535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1B50F4DA-E5CA-BB9F-980A-97FFE5A524E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349740" y="1463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8</xdr:row>
      <xdr:rowOff>30480</xdr:rowOff>
    </xdr:from>
    <xdr:to>
      <xdr:col>14</xdr:col>
      <xdr:colOff>152400</xdr:colOff>
      <xdr:row>21</xdr:row>
      <xdr:rowOff>120015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BBE9DA12-B9BF-CBEF-C8B7-7A13A49C18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52360" y="149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274320</xdr:colOff>
      <xdr:row>6</xdr:row>
      <xdr:rowOff>114300</xdr:rowOff>
    </xdr:from>
    <xdr:to>
      <xdr:col>13</xdr:col>
      <xdr:colOff>579120</xdr:colOff>
      <xdr:row>21</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D91CBC9-A4C3-6342-4A53-77B93D60EA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2980" y="12115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3</xdr:row>
      <xdr:rowOff>129540</xdr:rowOff>
    </xdr:from>
    <xdr:to>
      <xdr:col>11</xdr:col>
      <xdr:colOff>601980</xdr:colOff>
      <xdr:row>18</xdr:row>
      <xdr:rowOff>129540</xdr:rowOff>
    </xdr:to>
    <xdr:graphicFrame macro="">
      <xdr:nvGraphicFramePr>
        <xdr:cNvPr id="2" name="Chart 1">
          <a:extLst>
            <a:ext uri="{FF2B5EF4-FFF2-40B4-BE49-F238E27FC236}">
              <a16:creationId xmlns:a16="http://schemas.microsoft.com/office/drawing/2014/main" id="{5A6F80BA-6DAD-A778-6844-E8FCB4CFB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449580</xdr:colOff>
      <xdr:row>31</xdr:row>
      <xdr:rowOff>114300</xdr:rowOff>
    </xdr:from>
    <xdr:to>
      <xdr:col>13</xdr:col>
      <xdr:colOff>144780</xdr:colOff>
      <xdr:row>46</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F9B864E-CCE3-C637-30DB-C685C9CCA5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7280" y="57835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213360</xdr:colOff>
      <xdr:row>6</xdr:row>
      <xdr:rowOff>114300</xdr:rowOff>
    </xdr:from>
    <xdr:to>
      <xdr:col>11</xdr:col>
      <xdr:colOff>518160</xdr:colOff>
      <xdr:row>21</xdr:row>
      <xdr:rowOff>114300</xdr:rowOff>
    </xdr:to>
    <xdr:graphicFrame macro="">
      <xdr:nvGraphicFramePr>
        <xdr:cNvPr id="2" name="Chart 1">
          <a:extLst>
            <a:ext uri="{FF2B5EF4-FFF2-40B4-BE49-F238E27FC236}">
              <a16:creationId xmlns:a16="http://schemas.microsoft.com/office/drawing/2014/main" id="{ACE99D79-80DA-A118-F3C3-8E9246EF7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19</xdr:row>
      <xdr:rowOff>76200</xdr:rowOff>
    </xdr:from>
    <xdr:to>
      <xdr:col>2</xdr:col>
      <xdr:colOff>30480</xdr:colOff>
      <xdr:row>22</xdr:row>
      <xdr:rowOff>30480</xdr:rowOff>
    </xdr:to>
    <xdr:graphicFrame macro="">
      <xdr:nvGraphicFramePr>
        <xdr:cNvPr id="2" name="Chart 1">
          <a:extLst>
            <a:ext uri="{FF2B5EF4-FFF2-40B4-BE49-F238E27FC236}">
              <a16:creationId xmlns:a16="http://schemas.microsoft.com/office/drawing/2014/main" id="{09A0FDD5-856B-2B6D-3569-EFBA7C1EB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19</xdr:row>
      <xdr:rowOff>129540</xdr:rowOff>
    </xdr:from>
    <xdr:to>
      <xdr:col>5</xdr:col>
      <xdr:colOff>883920</xdr:colOff>
      <xdr:row>22</xdr:row>
      <xdr:rowOff>60960</xdr:rowOff>
    </xdr:to>
    <xdr:graphicFrame macro="">
      <xdr:nvGraphicFramePr>
        <xdr:cNvPr id="3" name="Chart 2">
          <a:extLst>
            <a:ext uri="{FF2B5EF4-FFF2-40B4-BE49-F238E27FC236}">
              <a16:creationId xmlns:a16="http://schemas.microsoft.com/office/drawing/2014/main" id="{C5D9710D-4AB7-20BC-ACFF-E6E62485C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19</xdr:row>
      <xdr:rowOff>30480</xdr:rowOff>
    </xdr:from>
    <xdr:to>
      <xdr:col>10</xdr:col>
      <xdr:colOff>15240</xdr:colOff>
      <xdr:row>22</xdr:row>
      <xdr:rowOff>7620</xdr:rowOff>
    </xdr:to>
    <xdr:graphicFrame macro="">
      <xdr:nvGraphicFramePr>
        <xdr:cNvPr id="4" name="Chart 3">
          <a:extLst>
            <a:ext uri="{FF2B5EF4-FFF2-40B4-BE49-F238E27FC236}">
              <a16:creationId xmlns:a16="http://schemas.microsoft.com/office/drawing/2014/main" id="{194346CD-B3E8-A49B-AD44-9A2404BF2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19</xdr:row>
      <xdr:rowOff>106680</xdr:rowOff>
    </xdr:from>
    <xdr:to>
      <xdr:col>14</xdr:col>
      <xdr:colOff>15240</xdr:colOff>
      <xdr:row>22</xdr:row>
      <xdr:rowOff>106680</xdr:rowOff>
    </xdr:to>
    <xdr:graphicFrame macro="">
      <xdr:nvGraphicFramePr>
        <xdr:cNvPr id="5" name="Chart 4">
          <a:extLst>
            <a:ext uri="{FF2B5EF4-FFF2-40B4-BE49-F238E27FC236}">
              <a16:creationId xmlns:a16="http://schemas.microsoft.com/office/drawing/2014/main" id="{7EABB48B-D73A-F3E7-0DAA-FF8A1701B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220980</xdr:colOff>
      <xdr:row>20</xdr:row>
      <xdr:rowOff>53340</xdr:rowOff>
    </xdr:from>
    <xdr:to>
      <xdr:col>17</xdr:col>
      <xdr:colOff>922020</xdr:colOff>
      <xdr:row>23</xdr:row>
      <xdr:rowOff>7620</xdr:rowOff>
    </xdr:to>
    <xdr:graphicFrame macro="">
      <xdr:nvGraphicFramePr>
        <xdr:cNvPr id="6" name="Chart 5">
          <a:extLst>
            <a:ext uri="{FF2B5EF4-FFF2-40B4-BE49-F238E27FC236}">
              <a16:creationId xmlns:a16="http://schemas.microsoft.com/office/drawing/2014/main" id="{DEB3252B-FB7E-E0E1-B56D-159F28C3E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42.938987847221" createdVersion="8" refreshedVersion="8" minRefreshableVersion="3" recordCount="9994" xr:uid="{9830B536-377D-4963-86C6-39DF7B741941}">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89408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1D63C-603C-4B89-B34E-D326305527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42"/>
    <dataField name="Sum of Profit" fld="21"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4D7AB5-B295-4683-92F2-FFB80ED84B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4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36835-2AC4-41D1-B412-7FA429C4CC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2DC31-65B5-4DE4-9F26-81E191421D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4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F8A52-98E9-4621-A1B8-49CDD3529E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42"/>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6A7BAA-D43D-43FD-97CA-1FFB801FF9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3:R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AA5AA8-492D-4CDE-8A59-E3C179041B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FCC107-AFD7-433C-8DAF-FD2EE4944BA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000A9E-9CDA-4FEE-BD5F-37EB8E9FF1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5425D0-8B6C-4252-96CF-DE18972362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FE9DA5-E7ED-40E9-A3AD-DA8022C5B54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294617-063E-4393-9500-AB129AAE8D0D}" sourceName="Year">
  <pivotTables>
    <pivotTable tabId="3" name="PivotTable1"/>
    <pivotTable tabId="8" name="PivotTable1"/>
    <pivotTable tabId="8" name="PivotTable10"/>
    <pivotTable tabId="8" name="PivotTable11"/>
    <pivotTable tabId="8" name="PivotTable8"/>
    <pivotTable tabId="8" name="PivotTable9"/>
    <pivotTable tabId="9" name="PivotTable2"/>
    <pivotTable tabId="6" name="PivotTable6"/>
    <pivotTable tabId="5" name="PivotTable5"/>
    <pivotTable tabId="7" name="PivotTable7"/>
    <pivotTable tabId="4" name="PivotTable2"/>
  </pivotTables>
  <data>
    <tabular pivotCacheId="98940801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DE925B-FC62-482A-8B83-ED1791C23EEC}" sourceName="Segment">
  <pivotTables>
    <pivotTable tabId="3" name="PivotTable1"/>
    <pivotTable tabId="8" name="PivotTable1"/>
    <pivotTable tabId="8" name="PivotTable10"/>
    <pivotTable tabId="8" name="PivotTable11"/>
    <pivotTable tabId="8" name="PivotTable8"/>
    <pivotTable tabId="8" name="PivotTable9"/>
    <pivotTable tabId="9" name="PivotTable2"/>
    <pivotTable tabId="6" name="PivotTable6"/>
    <pivotTable tabId="5" name="PivotTable5"/>
    <pivotTable tabId="7" name="PivotTable7"/>
    <pivotTable tabId="4" name="PivotTable2"/>
  </pivotTables>
  <data>
    <tabular pivotCacheId="9894080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C177CD-4F32-49C9-82D9-AE645DCA0498}" sourceName="Region">
  <pivotTables>
    <pivotTable tabId="3" name="PivotTable1"/>
    <pivotTable tabId="8" name="PivotTable1"/>
    <pivotTable tabId="8" name="PivotTable10"/>
    <pivotTable tabId="8" name="PivotTable11"/>
    <pivotTable tabId="8" name="PivotTable8"/>
    <pivotTable tabId="8" name="PivotTable9"/>
    <pivotTable tabId="9" name="PivotTable2"/>
    <pivotTable tabId="6" name="PivotTable6"/>
    <pivotTable tabId="5" name="PivotTable5"/>
    <pivotTable tabId="7" name="PivotTable7"/>
    <pivotTable tabId="4" name="PivotTable2"/>
  </pivotTables>
  <data>
    <tabular pivotCacheId="98940801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299C128-6948-48FA-A486-E664BCD7EE24}" cache="Slicer_Year" caption="Year" columnCount="2" style="SlicerStyleDark6 2" rowHeight="234950"/>
  <slicer name="Segment 1" xr10:uid="{830631D7-6A1B-4D5D-97D4-2961A02BC262}" cache="Slicer_Segment" caption="Segment" columnCount="3" style="SlicerStyleDark6 2" rowHeight="234950"/>
  <slicer name="Region 2" xr10:uid="{B2C55990-6B98-4ABB-92F7-DB9917BD36A6}" cache="Slicer_Region" caption="Region" columnCount="2" style="SlicerStyleDark6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121B20-82A5-45E0-A622-AE02CE30E3BF}" cache="Slicer_Year" caption="Year" style="SlicerStyleDark6" rowHeight="234950"/>
  <slicer name="Segment" xr10:uid="{FBE11ED4-C0D9-49CF-B9F7-7C8564A4EE92}" cache="Slicer_Segment" caption="Segment" style="SlicerStyleDark6" rowHeight="234950"/>
  <slicer name="Region 1" xr10:uid="{AC3C0AFC-4C84-42B2-A2A2-568FD943881E}" cache="Slicer_Region" caption="Regi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zoomScale="80" workbookViewId="0">
      <selection activeCell="Y34" sqref="Y34"/>
    </sheetView>
  </sheetViews>
  <sheetFormatPr defaultColWidth="14.44140625" defaultRowHeight="15" customHeight="1"/>
  <cols>
    <col min="1" max="26" width="8.6640625" customWidth="1"/>
  </cols>
  <sheetData>
    <row r="1" spans="1:26" ht="14.25" customHeight="1"/>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c r="A11" s="4" t="s">
        <v>10932</v>
      </c>
      <c r="B11" s="2"/>
      <c r="Q11" s="4"/>
      <c r="W11" s="30"/>
      <c r="X11" s="30"/>
      <c r="Y11" s="30"/>
      <c r="Z11" s="30"/>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1" workbookViewId="0"/>
  </sheetViews>
  <sheetFormatPr defaultColWidth="14.44140625" defaultRowHeight="15" customHeight="1"/>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D8BE-6DDF-4D72-AA4D-7712EB928BBE}">
  <dimension ref="A3:C16"/>
  <sheetViews>
    <sheetView workbookViewId="0">
      <selection activeCell="L25" sqref="L25"/>
    </sheetView>
  </sheetViews>
  <sheetFormatPr defaultRowHeight="14.4"/>
  <cols>
    <col min="1" max="1" width="12.44140625" bestFit="1" customWidth="1"/>
    <col min="2" max="2" width="11.21875" bestFit="1" customWidth="1"/>
    <col min="3" max="3" width="11.6640625" bestFit="1" customWidth="1"/>
  </cols>
  <sheetData>
    <row r="3" spans="1:3">
      <c r="A3" s="6" t="s">
        <v>10933</v>
      </c>
      <c r="B3" s="5" t="s">
        <v>10935</v>
      </c>
      <c r="C3" s="11" t="s">
        <v>10936</v>
      </c>
    </row>
    <row r="4" spans="1:3">
      <c r="A4" s="8" t="s">
        <v>10937</v>
      </c>
      <c r="B4" s="14">
        <v>95365.937600000019</v>
      </c>
      <c r="C4" s="12">
        <v>9199.2699999999986</v>
      </c>
    </row>
    <row r="5" spans="1:3">
      <c r="A5" s="8" t="s">
        <v>10938</v>
      </c>
      <c r="B5" s="14">
        <v>60172.649400000024</v>
      </c>
      <c r="C5" s="12">
        <v>10288.898699999991</v>
      </c>
    </row>
    <row r="6" spans="1:3">
      <c r="A6" s="8" t="s">
        <v>10939</v>
      </c>
      <c r="B6" s="14">
        <v>199252.98399999991</v>
      </c>
      <c r="C6" s="12">
        <v>26806.573700000015</v>
      </c>
    </row>
    <row r="7" spans="1:3">
      <c r="A7" s="8" t="s">
        <v>10940</v>
      </c>
      <c r="B7" s="14">
        <v>141851.5674</v>
      </c>
      <c r="C7" s="12">
        <v>13437.806799999998</v>
      </c>
    </row>
    <row r="8" spans="1:3">
      <c r="A8" s="8" t="s">
        <v>10941</v>
      </c>
      <c r="B8" s="14">
        <v>156122.28669999994</v>
      </c>
      <c r="C8" s="12">
        <v>22308.51279999999</v>
      </c>
    </row>
    <row r="9" spans="1:3">
      <c r="A9" s="8" t="s">
        <v>10942</v>
      </c>
      <c r="B9" s="14">
        <v>147082.61130000011</v>
      </c>
      <c r="C9" s="12">
        <v>20899.334500000012</v>
      </c>
    </row>
    <row r="10" spans="1:3">
      <c r="A10" s="8" t="s">
        <v>10943</v>
      </c>
      <c r="B10" s="14">
        <v>149580.83800000031</v>
      </c>
      <c r="C10" s="12">
        <v>13535.38299999998</v>
      </c>
    </row>
    <row r="11" spans="1:3">
      <c r="A11" s="8" t="s">
        <v>10944</v>
      </c>
      <c r="B11" s="14">
        <v>159589.45099999988</v>
      </c>
      <c r="C11" s="12">
        <v>21896.715399999972</v>
      </c>
    </row>
    <row r="12" spans="1:3">
      <c r="A12" s="8" t="s">
        <v>10945</v>
      </c>
      <c r="B12" s="14">
        <v>309770.09970000025</v>
      </c>
      <c r="C12" s="12">
        <v>37293.192500000034</v>
      </c>
    </row>
    <row r="13" spans="1:3">
      <c r="A13" s="8" t="s">
        <v>10946</v>
      </c>
      <c r="B13" s="14">
        <v>197115.20170000009</v>
      </c>
      <c r="C13" s="12">
        <v>31469.663800000035</v>
      </c>
    </row>
    <row r="14" spans="1:3">
      <c r="A14" s="8" t="s">
        <v>10947</v>
      </c>
      <c r="B14" s="14">
        <v>349120.07400000008</v>
      </c>
      <c r="C14" s="12">
        <v>35825.536599999927</v>
      </c>
    </row>
    <row r="15" spans="1:3">
      <c r="A15" s="8" t="s">
        <v>10948</v>
      </c>
      <c r="B15" s="14">
        <v>332177.15950000001</v>
      </c>
      <c r="C15" s="12">
        <v>43436.13390000003</v>
      </c>
    </row>
    <row r="16" spans="1:3">
      <c r="A16" s="10" t="s">
        <v>10934</v>
      </c>
      <c r="B16" s="15">
        <v>2297200.8603000008</v>
      </c>
      <c r="C16" s="13">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6C18-5921-4D00-8AF5-7C258E3FCAC4}">
  <dimension ref="A3:E7"/>
  <sheetViews>
    <sheetView workbookViewId="0">
      <selection activeCell="F23" sqref="F23"/>
    </sheetView>
  </sheetViews>
  <sheetFormatPr defaultRowHeight="14.4"/>
  <cols>
    <col min="1" max="1" width="13.109375" bestFit="1" customWidth="1"/>
    <col min="2" max="2" width="11.6640625" bestFit="1" customWidth="1"/>
    <col min="4" max="4" width="13.109375" bestFit="1" customWidth="1"/>
    <col min="5" max="5" width="10.21875" bestFit="1" customWidth="1"/>
  </cols>
  <sheetData>
    <row r="3" spans="1:5">
      <c r="A3" s="6" t="s">
        <v>10933</v>
      </c>
      <c r="B3" s="7" t="s">
        <v>10936</v>
      </c>
      <c r="D3" s="16" t="s">
        <v>15</v>
      </c>
      <c r="E3" s="16" t="s">
        <v>21</v>
      </c>
    </row>
    <row r="4" spans="1:5">
      <c r="A4" s="8" t="s">
        <v>32</v>
      </c>
      <c r="B4" s="17">
        <v>18451.272799999992</v>
      </c>
      <c r="D4" t="str">
        <f>A4</f>
        <v>Furniture</v>
      </c>
      <c r="E4" s="20">
        <f>GETPIVOTDATA("Profit",$A$3,"Category",A4)</f>
        <v>18451.272799999992</v>
      </c>
    </row>
    <row r="5" spans="1:5">
      <c r="A5" s="9" t="s">
        <v>46</v>
      </c>
      <c r="B5" s="18">
        <v>122490.8008000001</v>
      </c>
      <c r="D5" t="str">
        <f t="shared" ref="D5:D7" si="0">A5</f>
        <v>Office Supplies</v>
      </c>
      <c r="E5" s="20">
        <f t="shared" ref="E5:E6" si="1">GETPIVOTDATA("Profit",$A$3,"Category",A5)</f>
        <v>122490.8008000001</v>
      </c>
    </row>
    <row r="6" spans="1:5">
      <c r="A6" s="9" t="s">
        <v>71</v>
      </c>
      <c r="B6" s="18">
        <v>145454.9480999998</v>
      </c>
      <c r="D6" t="str">
        <f t="shared" si="0"/>
        <v>Technology</v>
      </c>
      <c r="E6" s="20">
        <f t="shared" si="1"/>
        <v>145454.9480999998</v>
      </c>
    </row>
    <row r="7" spans="1:5">
      <c r="A7" s="10" t="s">
        <v>10934</v>
      </c>
      <c r="B7" s="19">
        <v>286397.02169999992</v>
      </c>
      <c r="D7" t="str">
        <f t="shared" si="0"/>
        <v>Grand Total</v>
      </c>
      <c r="E7" s="20">
        <f>GETPIVOTDATA("Profit",$A$3)</f>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738A-E065-4AE0-ACEE-3A5E36FE9E16}">
  <dimension ref="A3:B7"/>
  <sheetViews>
    <sheetView workbookViewId="0">
      <selection activeCell="N14" sqref="N14"/>
    </sheetView>
  </sheetViews>
  <sheetFormatPr defaultRowHeight="14.4"/>
  <cols>
    <col min="1" max="1" width="13.109375" bestFit="1" customWidth="1"/>
    <col min="2" max="2" width="11.21875" bestFit="1" customWidth="1"/>
  </cols>
  <sheetData>
    <row r="3" spans="1:2">
      <c r="A3" s="6" t="s">
        <v>10933</v>
      </c>
      <c r="B3" s="7" t="s">
        <v>10935</v>
      </c>
    </row>
    <row r="4" spans="1:2">
      <c r="A4" s="8" t="s">
        <v>32</v>
      </c>
      <c r="B4" s="21">
        <v>0.32300170530281774</v>
      </c>
    </row>
    <row r="5" spans="1:2">
      <c r="A5" s="9" t="s">
        <v>46</v>
      </c>
      <c r="B5" s="22">
        <v>0.31301008302169103</v>
      </c>
    </row>
    <row r="6" spans="1:2">
      <c r="A6" s="9" t="s">
        <v>71</v>
      </c>
      <c r="B6" s="22">
        <v>0.36398821167549117</v>
      </c>
    </row>
    <row r="7" spans="1:2">
      <c r="A7" s="10" t="s">
        <v>10934</v>
      </c>
      <c r="B7" s="2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5C20-4DDC-45B7-BEBB-97295F66669A}">
  <dimension ref="A3:E53"/>
  <sheetViews>
    <sheetView topLeftCell="A26" workbookViewId="0">
      <selection activeCell="D3" sqref="D3:E52"/>
    </sheetView>
  </sheetViews>
  <sheetFormatPr defaultRowHeight="14.4"/>
  <cols>
    <col min="1" max="1" width="17.33203125" bestFit="1" customWidth="1"/>
    <col min="2" max="2" width="11.21875" bestFit="1" customWidth="1"/>
    <col min="4" max="4" width="17.33203125" bestFit="1" customWidth="1"/>
    <col min="5" max="5" width="10.21875" bestFit="1" customWidth="1"/>
  </cols>
  <sheetData>
    <row r="3" spans="1:5">
      <c r="A3" s="6" t="s">
        <v>10933</v>
      </c>
      <c r="B3" s="7" t="s">
        <v>10935</v>
      </c>
      <c r="D3" s="16" t="s">
        <v>11</v>
      </c>
      <c r="E3" s="16" t="s">
        <v>18</v>
      </c>
    </row>
    <row r="4" spans="1:5">
      <c r="A4" s="8" t="s">
        <v>358</v>
      </c>
      <c r="B4" s="17">
        <v>19510.639999999992</v>
      </c>
      <c r="D4" t="str">
        <f>A4</f>
        <v>Alabama</v>
      </c>
      <c r="E4" s="20">
        <f>GETPIVOTDATA("Sales",$A$3,"State",A4)</f>
        <v>19510.639999999992</v>
      </c>
    </row>
    <row r="5" spans="1:5">
      <c r="A5" s="9" t="s">
        <v>310</v>
      </c>
      <c r="B5" s="18">
        <v>35282.000999999997</v>
      </c>
      <c r="D5" t="str">
        <f t="shared" ref="D5:D52" si="0">A5</f>
        <v>Arizona</v>
      </c>
      <c r="E5" s="20">
        <f t="shared" ref="E5:E52" si="1">GETPIVOTDATA("Sales",$A$3,"State",A5)</f>
        <v>35282.000999999997</v>
      </c>
    </row>
    <row r="6" spans="1:5">
      <c r="A6" s="9" t="s">
        <v>1707</v>
      </c>
      <c r="B6" s="18">
        <v>11678.129999999997</v>
      </c>
      <c r="D6" t="str">
        <f t="shared" si="0"/>
        <v>Arkansas</v>
      </c>
      <c r="E6" s="20">
        <f t="shared" si="1"/>
        <v>11678.129999999997</v>
      </c>
    </row>
    <row r="7" spans="1:5">
      <c r="A7" s="9" t="s">
        <v>43</v>
      </c>
      <c r="B7" s="18">
        <v>457687.63150000101</v>
      </c>
      <c r="D7" t="str">
        <f t="shared" si="0"/>
        <v>California</v>
      </c>
      <c r="E7" s="20">
        <f t="shared" si="1"/>
        <v>457687.63150000101</v>
      </c>
    </row>
    <row r="8" spans="1:5">
      <c r="A8" s="9" t="s">
        <v>457</v>
      </c>
      <c r="B8" s="18">
        <v>32108.117999999995</v>
      </c>
      <c r="D8" t="str">
        <f t="shared" si="0"/>
        <v>Colorado</v>
      </c>
      <c r="E8" s="20">
        <f t="shared" si="1"/>
        <v>32108.117999999995</v>
      </c>
    </row>
    <row r="9" spans="1:5">
      <c r="A9" s="9" t="s">
        <v>747</v>
      </c>
      <c r="B9" s="18">
        <v>13384.356999999996</v>
      </c>
      <c r="D9" t="str">
        <f t="shared" si="0"/>
        <v>Connecticut</v>
      </c>
      <c r="E9" s="20">
        <f t="shared" si="1"/>
        <v>13384.356999999996</v>
      </c>
    </row>
    <row r="10" spans="1:5">
      <c r="A10" s="9" t="s">
        <v>245</v>
      </c>
      <c r="B10" s="18">
        <v>27451.068999999992</v>
      </c>
      <c r="D10" t="str">
        <f t="shared" si="0"/>
        <v>Delaware</v>
      </c>
      <c r="E10" s="20">
        <f t="shared" si="1"/>
        <v>27451.068999999992</v>
      </c>
    </row>
    <row r="11" spans="1:5">
      <c r="A11" s="9" t="s">
        <v>3034</v>
      </c>
      <c r="B11" s="18">
        <v>2865.0199999999995</v>
      </c>
      <c r="D11" t="str">
        <f t="shared" si="0"/>
        <v>District of Columbia</v>
      </c>
      <c r="E11" s="20">
        <f t="shared" si="1"/>
        <v>2865.0199999999995</v>
      </c>
    </row>
    <row r="12" spans="1:5">
      <c r="A12" s="9" t="s">
        <v>54</v>
      </c>
      <c r="B12" s="18">
        <v>89473.707999999999</v>
      </c>
      <c r="D12" t="str">
        <f t="shared" si="0"/>
        <v>Florida</v>
      </c>
      <c r="E12" s="20">
        <f t="shared" si="1"/>
        <v>89473.707999999999</v>
      </c>
    </row>
    <row r="13" spans="1:5">
      <c r="A13" s="9" t="s">
        <v>1272</v>
      </c>
      <c r="B13" s="18">
        <v>49095.840000000004</v>
      </c>
      <c r="D13" t="str">
        <f t="shared" si="0"/>
        <v>Georgia</v>
      </c>
      <c r="E13" s="20">
        <f t="shared" si="1"/>
        <v>49095.840000000004</v>
      </c>
    </row>
    <row r="14" spans="1:5">
      <c r="A14" s="9" t="s">
        <v>6260</v>
      </c>
      <c r="B14" s="18">
        <v>4382.4860000000017</v>
      </c>
      <c r="D14" t="str">
        <f t="shared" si="0"/>
        <v>Idaho</v>
      </c>
      <c r="E14" s="20">
        <f t="shared" si="1"/>
        <v>4382.4860000000017</v>
      </c>
    </row>
    <row r="15" spans="1:5">
      <c r="A15" s="9" t="s">
        <v>211</v>
      </c>
      <c r="B15" s="18">
        <v>80166.10099999985</v>
      </c>
      <c r="D15" t="str">
        <f t="shared" si="0"/>
        <v>Illinois</v>
      </c>
      <c r="E15" s="20">
        <f t="shared" si="1"/>
        <v>80166.10099999985</v>
      </c>
    </row>
    <row r="16" spans="1:5">
      <c r="A16" s="9" t="s">
        <v>254</v>
      </c>
      <c r="B16" s="18">
        <v>53555.360000000001</v>
      </c>
      <c r="D16" t="str">
        <f t="shared" si="0"/>
        <v>Indiana</v>
      </c>
      <c r="E16" s="20">
        <f t="shared" si="1"/>
        <v>53555.360000000001</v>
      </c>
    </row>
    <row r="17" spans="1:5">
      <c r="A17" s="9" t="s">
        <v>489</v>
      </c>
      <c r="B17" s="18">
        <v>4579.7599999999993</v>
      </c>
      <c r="D17" t="str">
        <f t="shared" si="0"/>
        <v>Iowa</v>
      </c>
      <c r="E17" s="20">
        <f t="shared" si="1"/>
        <v>4579.7599999999993</v>
      </c>
    </row>
    <row r="18" spans="1:5">
      <c r="A18" s="9" t="s">
        <v>4530</v>
      </c>
      <c r="B18" s="18">
        <v>2914.31</v>
      </c>
      <c r="D18" t="str">
        <f t="shared" si="0"/>
        <v>Kansas</v>
      </c>
      <c r="E18" s="20">
        <f t="shared" si="1"/>
        <v>2914.31</v>
      </c>
    </row>
    <row r="19" spans="1:5">
      <c r="A19" s="9" t="s">
        <v>29</v>
      </c>
      <c r="B19" s="18">
        <v>36591.749999999971</v>
      </c>
      <c r="D19" t="str">
        <f t="shared" si="0"/>
        <v>Kentucky</v>
      </c>
      <c r="E19" s="20">
        <f t="shared" si="1"/>
        <v>36591.749999999971</v>
      </c>
    </row>
    <row r="20" spans="1:5">
      <c r="A20" s="9" t="s">
        <v>736</v>
      </c>
      <c r="B20" s="18">
        <v>9217.0299999999988</v>
      </c>
      <c r="D20" t="str">
        <f t="shared" si="0"/>
        <v>Louisiana</v>
      </c>
      <c r="E20" s="20">
        <f t="shared" si="1"/>
        <v>9217.0299999999988</v>
      </c>
    </row>
    <row r="21" spans="1:5">
      <c r="A21" s="9" t="s">
        <v>5235</v>
      </c>
      <c r="B21" s="18">
        <v>1270.53</v>
      </c>
      <c r="D21" t="str">
        <f t="shared" si="0"/>
        <v>Maine</v>
      </c>
      <c r="E21" s="20">
        <f t="shared" si="1"/>
        <v>1270.53</v>
      </c>
    </row>
    <row r="22" spans="1:5">
      <c r="A22" s="9" t="s">
        <v>2735</v>
      </c>
      <c r="B22" s="18">
        <v>23705.523000000005</v>
      </c>
      <c r="D22" t="str">
        <f t="shared" si="0"/>
        <v>Maryland</v>
      </c>
      <c r="E22" s="20">
        <f t="shared" si="1"/>
        <v>23705.523000000005</v>
      </c>
    </row>
    <row r="23" spans="1:5">
      <c r="A23" s="9" t="s">
        <v>1245</v>
      </c>
      <c r="B23" s="18">
        <v>28634.43399999999</v>
      </c>
      <c r="D23" t="str">
        <f t="shared" si="0"/>
        <v>Massachusetts</v>
      </c>
      <c r="E23" s="20">
        <f t="shared" si="1"/>
        <v>28634.43399999999</v>
      </c>
    </row>
    <row r="24" spans="1:5">
      <c r="A24" s="9" t="s">
        <v>238</v>
      </c>
      <c r="B24" s="18">
        <v>76269.614000000016</v>
      </c>
      <c r="D24" t="str">
        <f t="shared" si="0"/>
        <v>Michigan</v>
      </c>
      <c r="E24" s="20">
        <f t="shared" si="1"/>
        <v>76269.614000000016</v>
      </c>
    </row>
    <row r="25" spans="1:5">
      <c r="A25" s="9" t="s">
        <v>229</v>
      </c>
      <c r="B25" s="18">
        <v>29863.149999999994</v>
      </c>
      <c r="D25" t="str">
        <f t="shared" si="0"/>
        <v>Minnesota</v>
      </c>
      <c r="E25" s="20">
        <f t="shared" si="1"/>
        <v>29863.149999999994</v>
      </c>
    </row>
    <row r="26" spans="1:5">
      <c r="A26" s="9" t="s">
        <v>1487</v>
      </c>
      <c r="B26" s="18">
        <v>10771.34</v>
      </c>
      <c r="D26" t="str">
        <f t="shared" si="0"/>
        <v>Mississippi</v>
      </c>
      <c r="E26" s="20">
        <f t="shared" si="1"/>
        <v>10771.34</v>
      </c>
    </row>
    <row r="27" spans="1:5">
      <c r="A27" s="9" t="s">
        <v>596</v>
      </c>
      <c r="B27" s="18">
        <v>22205.149999999998</v>
      </c>
      <c r="D27" t="str">
        <f t="shared" si="0"/>
        <v>Missouri</v>
      </c>
      <c r="E27" s="20">
        <f t="shared" si="1"/>
        <v>22205.149999999998</v>
      </c>
    </row>
    <row r="28" spans="1:5">
      <c r="A28" s="9" t="s">
        <v>1762</v>
      </c>
      <c r="B28" s="18">
        <v>5589.3519999999971</v>
      </c>
      <c r="D28" t="str">
        <f t="shared" si="0"/>
        <v>Montana</v>
      </c>
      <c r="E28" s="20">
        <f t="shared" si="1"/>
        <v>5589.3519999999971</v>
      </c>
    </row>
    <row r="29" spans="1:5">
      <c r="A29" s="9" t="s">
        <v>138</v>
      </c>
      <c r="B29" s="18">
        <v>7464.9299999999985</v>
      </c>
      <c r="D29" t="str">
        <f t="shared" si="0"/>
        <v>Nebraska</v>
      </c>
      <c r="E29" s="20">
        <f t="shared" si="1"/>
        <v>7464.9299999999985</v>
      </c>
    </row>
    <row r="30" spans="1:5">
      <c r="A30" s="9" t="s">
        <v>1392</v>
      </c>
      <c r="B30" s="18">
        <v>16729.101999999999</v>
      </c>
      <c r="D30" t="str">
        <f t="shared" si="0"/>
        <v>Nevada</v>
      </c>
      <c r="E30" s="20">
        <f t="shared" si="1"/>
        <v>16729.101999999999</v>
      </c>
    </row>
    <row r="31" spans="1:5">
      <c r="A31" s="9" t="s">
        <v>2694</v>
      </c>
      <c r="B31" s="18">
        <v>7292.5239999999994</v>
      </c>
      <c r="D31" t="str">
        <f t="shared" si="0"/>
        <v>New Hampshire</v>
      </c>
      <c r="E31" s="20">
        <f t="shared" si="1"/>
        <v>7292.5239999999994</v>
      </c>
    </row>
    <row r="32" spans="1:5">
      <c r="A32" s="9" t="s">
        <v>788</v>
      </c>
      <c r="B32" s="18">
        <v>35764.312000000013</v>
      </c>
      <c r="D32" t="str">
        <f t="shared" si="0"/>
        <v>New Jersey</v>
      </c>
      <c r="E32" s="20">
        <f t="shared" si="1"/>
        <v>35764.312000000013</v>
      </c>
    </row>
    <row r="33" spans="1:5">
      <c r="A33" s="9" t="s">
        <v>668</v>
      </c>
      <c r="B33" s="18">
        <v>4783.5220000000008</v>
      </c>
      <c r="D33" t="str">
        <f t="shared" si="0"/>
        <v>New Mexico</v>
      </c>
      <c r="E33" s="20">
        <f t="shared" si="1"/>
        <v>4783.5220000000008</v>
      </c>
    </row>
    <row r="34" spans="1:5">
      <c r="A34" s="9" t="s">
        <v>267</v>
      </c>
      <c r="B34" s="18">
        <v>310876.27099999978</v>
      </c>
      <c r="D34" t="str">
        <f t="shared" si="0"/>
        <v>New York</v>
      </c>
      <c r="E34" s="20">
        <f t="shared" si="1"/>
        <v>310876.27099999978</v>
      </c>
    </row>
    <row r="35" spans="1:5">
      <c r="A35" s="9" t="s">
        <v>88</v>
      </c>
      <c r="B35" s="18">
        <v>55603.163999999968</v>
      </c>
      <c r="D35" t="str">
        <f t="shared" si="0"/>
        <v>North Carolina</v>
      </c>
      <c r="E35" s="20">
        <f t="shared" si="1"/>
        <v>55603.163999999968</v>
      </c>
    </row>
    <row r="36" spans="1:5">
      <c r="A36" s="9" t="s">
        <v>7449</v>
      </c>
      <c r="B36" s="18">
        <v>919.91</v>
      </c>
      <c r="D36" t="str">
        <f t="shared" si="0"/>
        <v>North Dakota</v>
      </c>
      <c r="E36" s="20">
        <f t="shared" si="1"/>
        <v>919.91</v>
      </c>
    </row>
    <row r="37" spans="1:5">
      <c r="A37" s="9" t="s">
        <v>498</v>
      </c>
      <c r="B37" s="18">
        <v>78258.135999999926</v>
      </c>
      <c r="D37" t="str">
        <f t="shared" si="0"/>
        <v>Ohio</v>
      </c>
      <c r="E37" s="20">
        <f t="shared" si="1"/>
        <v>78258.135999999926</v>
      </c>
    </row>
    <row r="38" spans="1:5">
      <c r="A38" s="9" t="s">
        <v>649</v>
      </c>
      <c r="B38" s="18">
        <v>19683.390000000003</v>
      </c>
      <c r="D38" t="str">
        <f t="shared" si="0"/>
        <v>Oklahoma</v>
      </c>
      <c r="E38" s="20">
        <f t="shared" si="1"/>
        <v>19683.390000000003</v>
      </c>
    </row>
    <row r="39" spans="1:5">
      <c r="A39" s="9" t="s">
        <v>420</v>
      </c>
      <c r="B39" s="18">
        <v>17431.149999999991</v>
      </c>
      <c r="D39" t="str">
        <f t="shared" si="0"/>
        <v>Oregon</v>
      </c>
      <c r="E39" s="20">
        <f t="shared" si="1"/>
        <v>17431.149999999991</v>
      </c>
    </row>
    <row r="40" spans="1:5">
      <c r="A40" s="9" t="s">
        <v>147</v>
      </c>
      <c r="B40" s="18">
        <v>116511.91400000003</v>
      </c>
      <c r="D40" t="str">
        <f t="shared" si="0"/>
        <v>Pennsylvania</v>
      </c>
      <c r="E40" s="20">
        <f t="shared" si="1"/>
        <v>116511.91400000003</v>
      </c>
    </row>
    <row r="41" spans="1:5">
      <c r="A41" s="9" t="s">
        <v>1399</v>
      </c>
      <c r="B41" s="18">
        <v>22627.955999999995</v>
      </c>
      <c r="D41" t="str">
        <f t="shared" si="0"/>
        <v>Rhode Island</v>
      </c>
      <c r="E41" s="20">
        <f t="shared" si="1"/>
        <v>22627.955999999995</v>
      </c>
    </row>
    <row r="42" spans="1:5">
      <c r="A42" s="9" t="s">
        <v>383</v>
      </c>
      <c r="B42" s="18">
        <v>8481.7099999999991</v>
      </c>
      <c r="D42" t="str">
        <f t="shared" si="0"/>
        <v>South Carolina</v>
      </c>
      <c r="E42" s="20">
        <f t="shared" si="1"/>
        <v>8481.7099999999991</v>
      </c>
    </row>
    <row r="43" spans="1:5">
      <c r="A43" s="9" t="s">
        <v>5326</v>
      </c>
      <c r="B43" s="18">
        <v>1315.5600000000002</v>
      </c>
      <c r="D43" t="str">
        <f t="shared" si="0"/>
        <v>South Dakota</v>
      </c>
      <c r="E43" s="20">
        <f t="shared" si="1"/>
        <v>1315.5600000000002</v>
      </c>
    </row>
    <row r="44" spans="1:5">
      <c r="A44" s="9" t="s">
        <v>335</v>
      </c>
      <c r="B44" s="18">
        <v>30661.872999999981</v>
      </c>
      <c r="D44" t="str">
        <f t="shared" si="0"/>
        <v>Tennessee</v>
      </c>
      <c r="E44" s="20">
        <f t="shared" si="1"/>
        <v>30661.872999999981</v>
      </c>
    </row>
    <row r="45" spans="1:5">
      <c r="A45" s="9" t="s">
        <v>104</v>
      </c>
      <c r="B45" s="18">
        <v>170188.04580000002</v>
      </c>
      <c r="D45" t="str">
        <f t="shared" si="0"/>
        <v>Texas</v>
      </c>
      <c r="E45" s="20">
        <f t="shared" si="1"/>
        <v>170188.04580000002</v>
      </c>
    </row>
    <row r="46" spans="1:5">
      <c r="A46" s="9" t="s">
        <v>121</v>
      </c>
      <c r="B46" s="18">
        <v>11220.055999999999</v>
      </c>
      <c r="D46" t="str">
        <f t="shared" si="0"/>
        <v>Utah</v>
      </c>
      <c r="E46" s="20">
        <f t="shared" si="1"/>
        <v>11220.055999999999</v>
      </c>
    </row>
    <row r="47" spans="1:5">
      <c r="A47" s="9" t="s">
        <v>5203</v>
      </c>
      <c r="B47" s="18">
        <v>8929.369999999999</v>
      </c>
      <c r="D47" t="str">
        <f t="shared" si="0"/>
        <v>Vermont</v>
      </c>
      <c r="E47" s="20">
        <f t="shared" si="1"/>
        <v>8929.369999999999</v>
      </c>
    </row>
    <row r="48" spans="1:5">
      <c r="A48" s="9" t="s">
        <v>319</v>
      </c>
      <c r="B48" s="18">
        <v>70636.719999999987</v>
      </c>
      <c r="D48" t="str">
        <f t="shared" si="0"/>
        <v>Virginia</v>
      </c>
      <c r="E48" s="20">
        <f t="shared" si="1"/>
        <v>70636.719999999987</v>
      </c>
    </row>
    <row r="49" spans="1:5">
      <c r="A49" s="9" t="s">
        <v>96</v>
      </c>
      <c r="B49" s="18">
        <v>138641.26999999993</v>
      </c>
      <c r="D49" t="str">
        <f t="shared" si="0"/>
        <v>Washington</v>
      </c>
      <c r="E49" s="20">
        <f t="shared" si="1"/>
        <v>138641.26999999993</v>
      </c>
    </row>
    <row r="50" spans="1:5">
      <c r="A50" s="9" t="s">
        <v>9726</v>
      </c>
      <c r="B50" s="18">
        <v>1209.8240000000001</v>
      </c>
      <c r="D50" t="str">
        <f t="shared" si="0"/>
        <v>West Virginia</v>
      </c>
      <c r="E50" s="20">
        <f t="shared" si="1"/>
        <v>1209.8240000000001</v>
      </c>
    </row>
    <row r="51" spans="1:5">
      <c r="A51" s="9" t="s">
        <v>114</v>
      </c>
      <c r="B51" s="18">
        <v>32114.610000000019</v>
      </c>
      <c r="D51" t="str">
        <f t="shared" si="0"/>
        <v>Wisconsin</v>
      </c>
      <c r="E51" s="20">
        <f t="shared" si="1"/>
        <v>32114.610000000019</v>
      </c>
    </row>
    <row r="52" spans="1:5">
      <c r="A52" s="9" t="s">
        <v>8542</v>
      </c>
      <c r="B52" s="18">
        <v>1603.1360000000002</v>
      </c>
      <c r="D52" t="str">
        <f t="shared" si="0"/>
        <v>Wyoming</v>
      </c>
      <c r="E52" s="20">
        <f t="shared" si="1"/>
        <v>1603.1360000000002</v>
      </c>
    </row>
    <row r="53" spans="1:5">
      <c r="A53" s="10" t="s">
        <v>10934</v>
      </c>
      <c r="B53" s="19">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A96D-E211-4EEB-B754-32E40DBB59D3}">
  <dimension ref="A3:B9"/>
  <sheetViews>
    <sheetView workbookViewId="0">
      <selection activeCell="A3" sqref="A3:B9"/>
    </sheetView>
  </sheetViews>
  <sheetFormatPr defaultRowHeight="14.4"/>
  <cols>
    <col min="1" max="1" width="12.44140625" bestFit="1" customWidth="1"/>
    <col min="2" max="2" width="11.21875" bestFit="1" customWidth="1"/>
  </cols>
  <sheetData>
    <row r="3" spans="1:2">
      <c r="A3" s="6" t="s">
        <v>10933</v>
      </c>
      <c r="B3" s="7" t="s">
        <v>10935</v>
      </c>
    </row>
    <row r="4" spans="1:2">
      <c r="A4" s="8" t="s">
        <v>75</v>
      </c>
      <c r="B4" s="17">
        <v>203412.73300000009</v>
      </c>
    </row>
    <row r="5" spans="1:2">
      <c r="A5" s="9" t="s">
        <v>56</v>
      </c>
      <c r="B5" s="18">
        <v>206965.53200000009</v>
      </c>
    </row>
    <row r="6" spans="1:2">
      <c r="A6" s="9" t="s">
        <v>59</v>
      </c>
      <c r="B6" s="18">
        <v>223843.60800000012</v>
      </c>
    </row>
    <row r="7" spans="1:2">
      <c r="A7" s="9" t="s">
        <v>36</v>
      </c>
      <c r="B7" s="18">
        <v>328449.1030000007</v>
      </c>
    </row>
    <row r="8" spans="1:2">
      <c r="A8" s="9" t="s">
        <v>72</v>
      </c>
      <c r="B8" s="18">
        <v>330007.05400000012</v>
      </c>
    </row>
    <row r="9" spans="1:2">
      <c r="A9" s="10" t="s">
        <v>10934</v>
      </c>
      <c r="B9" s="19">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0CF7-3705-4601-A5CE-8DE13E87BADA}">
  <dimension ref="A3:R17"/>
  <sheetViews>
    <sheetView topLeftCell="D1" workbookViewId="0">
      <selection activeCell="B29" sqref="B29"/>
    </sheetView>
  </sheetViews>
  <sheetFormatPr defaultRowHeight="14.4"/>
  <cols>
    <col min="1" max="1" width="12.44140625" bestFit="1" customWidth="1"/>
    <col min="2" max="2" width="12" bestFit="1" customWidth="1"/>
    <col min="3" max="3" width="3.5546875" customWidth="1"/>
    <col min="4" max="4" width="3.6640625" customWidth="1"/>
    <col min="5" max="5" width="12.44140625" bestFit="1" customWidth="1"/>
    <col min="6" max="6" width="12" bestFit="1" customWidth="1"/>
    <col min="7" max="7" width="3.6640625" customWidth="1"/>
    <col min="8" max="8" width="3.88671875" customWidth="1"/>
    <col min="9" max="9" width="12.44140625" bestFit="1" customWidth="1"/>
    <col min="10" max="10" width="14.21875" bestFit="1" customWidth="1"/>
    <col min="11" max="11" width="3.44140625" customWidth="1"/>
    <col min="12" max="12" width="3.33203125" customWidth="1"/>
    <col min="13" max="13" width="12.44140625" bestFit="1" customWidth="1"/>
    <col min="14" max="14" width="15.5546875" bestFit="1" customWidth="1"/>
    <col min="15" max="15" width="3.77734375" customWidth="1"/>
    <col min="16" max="16" width="3.5546875" customWidth="1"/>
    <col min="17" max="17" width="12.44140625" bestFit="1" customWidth="1"/>
    <col min="18" max="18" width="18" bestFit="1" customWidth="1"/>
  </cols>
  <sheetData>
    <row r="3" spans="1:18">
      <c r="A3" s="6" t="s">
        <v>10933</v>
      </c>
      <c r="B3" s="7" t="s">
        <v>10935</v>
      </c>
      <c r="E3" s="6" t="s">
        <v>10933</v>
      </c>
      <c r="F3" s="7" t="s">
        <v>10936</v>
      </c>
      <c r="I3" s="6" t="s">
        <v>10933</v>
      </c>
      <c r="J3" s="7" t="s">
        <v>10949</v>
      </c>
      <c r="M3" s="6" t="s">
        <v>10933</v>
      </c>
      <c r="N3" s="7" t="s">
        <v>10950</v>
      </c>
      <c r="Q3" s="6" t="s">
        <v>10933</v>
      </c>
      <c r="R3" s="7" t="s">
        <v>10951</v>
      </c>
    </row>
    <row r="4" spans="1:18">
      <c r="A4" s="8" t="s">
        <v>10937</v>
      </c>
      <c r="B4" s="7">
        <v>95365.937600000019</v>
      </c>
      <c r="E4" s="8" t="s">
        <v>10937</v>
      </c>
      <c r="F4" s="7">
        <v>9199.2699999999986</v>
      </c>
      <c r="I4" s="8" t="s">
        <v>10937</v>
      </c>
      <c r="J4" s="7">
        <v>1500</v>
      </c>
      <c r="M4" s="8" t="s">
        <v>10937</v>
      </c>
      <c r="N4" s="7">
        <v>387</v>
      </c>
      <c r="Q4" s="8" t="s">
        <v>10937</v>
      </c>
      <c r="R4" s="7">
        <v>9.6462848596792869E-2</v>
      </c>
    </row>
    <row r="5" spans="1:18">
      <c r="A5" s="8" t="s">
        <v>10938</v>
      </c>
      <c r="B5" s="7">
        <v>60172.649400000024</v>
      </c>
      <c r="E5" s="8" t="s">
        <v>10938</v>
      </c>
      <c r="F5" s="7">
        <v>10288.898699999991</v>
      </c>
      <c r="I5" s="8" t="s">
        <v>10938</v>
      </c>
      <c r="J5" s="7">
        <v>1068</v>
      </c>
      <c r="M5" s="8" t="s">
        <v>10938</v>
      </c>
      <c r="N5" s="7">
        <v>301</v>
      </c>
      <c r="Q5" s="8" t="s">
        <v>10938</v>
      </c>
      <c r="R5" s="7">
        <v>0.17098962406664425</v>
      </c>
    </row>
    <row r="6" spans="1:18">
      <c r="A6" s="8" t="s">
        <v>10939</v>
      </c>
      <c r="B6" s="7">
        <v>199252.98399999991</v>
      </c>
      <c r="E6" s="8" t="s">
        <v>10939</v>
      </c>
      <c r="F6" s="7">
        <v>26806.573700000015</v>
      </c>
      <c r="I6" s="8" t="s">
        <v>10939</v>
      </c>
      <c r="J6" s="7">
        <v>2491</v>
      </c>
      <c r="M6" s="8" t="s">
        <v>10939</v>
      </c>
      <c r="N6" s="7">
        <v>680</v>
      </c>
      <c r="Q6" s="8" t="s">
        <v>10939</v>
      </c>
      <c r="R6" s="7">
        <v>0.13453536886554246</v>
      </c>
    </row>
    <row r="7" spans="1:18">
      <c r="A7" s="8" t="s">
        <v>10940</v>
      </c>
      <c r="B7" s="7">
        <v>141851.5674</v>
      </c>
      <c r="E7" s="8" t="s">
        <v>10940</v>
      </c>
      <c r="F7" s="7">
        <v>13437.806799999998</v>
      </c>
      <c r="I7" s="8" t="s">
        <v>10940</v>
      </c>
      <c r="J7" s="7">
        <v>2441</v>
      </c>
      <c r="M7" s="8" t="s">
        <v>10940</v>
      </c>
      <c r="N7" s="7">
        <v>663</v>
      </c>
      <c r="Q7" s="8" t="s">
        <v>10940</v>
      </c>
      <c r="R7" s="7">
        <v>9.4731465053942004E-2</v>
      </c>
    </row>
    <row r="8" spans="1:18">
      <c r="A8" s="8" t="s">
        <v>10941</v>
      </c>
      <c r="B8" s="7">
        <v>156122.28669999994</v>
      </c>
      <c r="E8" s="8" t="s">
        <v>10941</v>
      </c>
      <c r="F8" s="7">
        <v>22308.51279999999</v>
      </c>
      <c r="I8" s="8" t="s">
        <v>10941</v>
      </c>
      <c r="J8" s="7">
        <v>2850</v>
      </c>
      <c r="M8" s="8" t="s">
        <v>10941</v>
      </c>
      <c r="N8" s="7">
        <v>750</v>
      </c>
      <c r="Q8" s="8" t="s">
        <v>10941</v>
      </c>
      <c r="R8" s="7">
        <v>0.14289127626517142</v>
      </c>
    </row>
    <row r="9" spans="1:18">
      <c r="A9" s="8" t="s">
        <v>10942</v>
      </c>
      <c r="B9" s="7">
        <v>147082.61130000011</v>
      </c>
      <c r="E9" s="8" t="s">
        <v>10942</v>
      </c>
      <c r="F9" s="7">
        <v>20899.334500000012</v>
      </c>
      <c r="I9" s="8" t="s">
        <v>10942</v>
      </c>
      <c r="J9" s="7">
        <v>2644</v>
      </c>
      <c r="M9" s="8" t="s">
        <v>10942</v>
      </c>
      <c r="N9" s="7">
        <v>709</v>
      </c>
      <c r="Q9" s="8" t="s">
        <v>10942</v>
      </c>
      <c r="R9" s="7">
        <v>0.1420924901678027</v>
      </c>
    </row>
    <row r="10" spans="1:18">
      <c r="A10" s="8" t="s">
        <v>10943</v>
      </c>
      <c r="B10" s="7">
        <v>149580.83800000031</v>
      </c>
      <c r="E10" s="8" t="s">
        <v>10943</v>
      </c>
      <c r="F10" s="7">
        <v>13535.38299999998</v>
      </c>
      <c r="I10" s="8" t="s">
        <v>10943</v>
      </c>
      <c r="J10" s="7">
        <v>2705</v>
      </c>
      <c r="M10" s="8" t="s">
        <v>10943</v>
      </c>
      <c r="N10" s="7">
        <v>708</v>
      </c>
      <c r="Q10" s="8" t="s">
        <v>10943</v>
      </c>
      <c r="R10" s="7">
        <v>9.0488749635163512E-2</v>
      </c>
    </row>
    <row r="11" spans="1:18">
      <c r="A11" s="8" t="s">
        <v>10944</v>
      </c>
      <c r="B11" s="7">
        <v>159589.45099999988</v>
      </c>
      <c r="E11" s="8" t="s">
        <v>10944</v>
      </c>
      <c r="F11" s="7">
        <v>21896.715399999972</v>
      </c>
      <c r="I11" s="8" t="s">
        <v>10944</v>
      </c>
      <c r="J11" s="7">
        <v>2796</v>
      </c>
      <c r="M11" s="8" t="s">
        <v>10944</v>
      </c>
      <c r="N11" s="7">
        <v>710</v>
      </c>
      <c r="Q11" s="8" t="s">
        <v>10944</v>
      </c>
      <c r="R11" s="7">
        <v>0.13720653378273723</v>
      </c>
    </row>
    <row r="12" spans="1:18">
      <c r="A12" s="8" t="s">
        <v>10945</v>
      </c>
      <c r="B12" s="7">
        <v>309770.09970000025</v>
      </c>
      <c r="E12" s="8" t="s">
        <v>10945</v>
      </c>
      <c r="F12" s="7">
        <v>37293.192500000034</v>
      </c>
      <c r="I12" s="8" t="s">
        <v>10945</v>
      </c>
      <c r="J12" s="7">
        <v>5073</v>
      </c>
      <c r="M12" s="8" t="s">
        <v>10945</v>
      </c>
      <c r="N12" s="7">
        <v>1386</v>
      </c>
      <c r="Q12" s="8" t="s">
        <v>10945</v>
      </c>
      <c r="R12" s="7">
        <v>0.12038990379031732</v>
      </c>
    </row>
    <row r="13" spans="1:18">
      <c r="A13" s="8" t="s">
        <v>10946</v>
      </c>
      <c r="B13" s="7">
        <v>197115.20170000009</v>
      </c>
      <c r="E13" s="8" t="s">
        <v>10946</v>
      </c>
      <c r="F13" s="7">
        <v>31469.663800000035</v>
      </c>
      <c r="I13" s="8" t="s">
        <v>10946</v>
      </c>
      <c r="J13" s="7">
        <v>3095</v>
      </c>
      <c r="M13" s="8" t="s">
        <v>10946</v>
      </c>
      <c r="N13" s="7">
        <v>817</v>
      </c>
      <c r="Q13" s="8" t="s">
        <v>10946</v>
      </c>
      <c r="R13" s="7">
        <v>0.15965112547684351</v>
      </c>
    </row>
    <row r="14" spans="1:18">
      <c r="A14" s="8" t="s">
        <v>10947</v>
      </c>
      <c r="B14" s="7">
        <v>349120.07400000008</v>
      </c>
      <c r="E14" s="8" t="s">
        <v>10947</v>
      </c>
      <c r="F14" s="7">
        <v>35825.536599999927</v>
      </c>
      <c r="I14" s="8" t="s">
        <v>10947</v>
      </c>
      <c r="J14" s="7">
        <v>5741</v>
      </c>
      <c r="M14" s="8" t="s">
        <v>10947</v>
      </c>
      <c r="N14" s="7">
        <v>1462</v>
      </c>
      <c r="Q14" s="8" t="s">
        <v>10947</v>
      </c>
      <c r="R14" s="7">
        <v>0.10261666191099604</v>
      </c>
    </row>
    <row r="15" spans="1:18">
      <c r="A15" s="8" t="s">
        <v>10948</v>
      </c>
      <c r="B15" s="7">
        <v>332177.15950000001</v>
      </c>
      <c r="E15" s="8" t="s">
        <v>10948</v>
      </c>
      <c r="F15" s="7">
        <v>43436.13390000003</v>
      </c>
      <c r="I15" s="8" t="s">
        <v>10948</v>
      </c>
      <c r="J15" s="7">
        <v>5469</v>
      </c>
      <c r="M15" s="8" t="s">
        <v>10948</v>
      </c>
      <c r="N15" s="7">
        <v>1421</v>
      </c>
      <c r="Q15" s="8" t="s">
        <v>10948</v>
      </c>
      <c r="R15" s="7">
        <v>0.13076195234308405</v>
      </c>
    </row>
    <row r="16" spans="1:18">
      <c r="A16" s="10" t="s">
        <v>10934</v>
      </c>
      <c r="B16" s="32">
        <v>2297200.8603000008</v>
      </c>
      <c r="E16" s="10" t="s">
        <v>10934</v>
      </c>
      <c r="F16" s="32">
        <v>286397.02169999998</v>
      </c>
      <c r="I16" s="10" t="s">
        <v>10934</v>
      </c>
      <c r="J16" s="32">
        <v>37873</v>
      </c>
      <c r="M16" s="10" t="s">
        <v>10934</v>
      </c>
      <c r="N16" s="32">
        <v>9994</v>
      </c>
      <c r="Q16" s="10" t="s">
        <v>10934</v>
      </c>
      <c r="R16" s="32">
        <v>0.12467217240315856</v>
      </c>
    </row>
    <row r="17" spans="2:18">
      <c r="B17" s="24">
        <f>GETPIVOTDATA("Sales",$A$3)</f>
        <v>2297200.8603000008</v>
      </c>
      <c r="F17" s="25">
        <f>GETPIVOTDATA("Profit",$E$3)</f>
        <v>286397.02169999998</v>
      </c>
      <c r="J17" s="26">
        <f>GETPIVOTDATA("Quantity",$I$3)</f>
        <v>37873</v>
      </c>
      <c r="N17" s="26">
        <f>GETPIVOTDATA("Order ID",$M$3)</f>
        <v>9994</v>
      </c>
      <c r="R17" s="27">
        <f>GETPIVOTDATA("Profit Margin",$Q$3)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1887-92D4-48B9-8D23-625C0EE1EDFF}">
  <dimension ref="A3:F14"/>
  <sheetViews>
    <sheetView workbookViewId="0">
      <selection activeCell="I10" sqref="I10"/>
    </sheetView>
  </sheetViews>
  <sheetFormatPr defaultRowHeight="14.4"/>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s>
  <sheetData>
    <row r="3" spans="1:6">
      <c r="A3" s="6" t="s">
        <v>10933</v>
      </c>
      <c r="B3" s="5" t="s">
        <v>10935</v>
      </c>
      <c r="C3" s="28" t="s">
        <v>10936</v>
      </c>
      <c r="D3" s="28" t="s">
        <v>10949</v>
      </c>
      <c r="E3" s="28" t="s">
        <v>10950</v>
      </c>
      <c r="F3" s="11" t="s">
        <v>10951</v>
      </c>
    </row>
    <row r="4" spans="1:6">
      <c r="A4" s="8" t="s">
        <v>10952</v>
      </c>
      <c r="B4" s="5">
        <v>484247.49810000096</v>
      </c>
      <c r="C4" s="28">
        <v>49543.974100000007</v>
      </c>
      <c r="D4" s="28">
        <v>7581</v>
      </c>
      <c r="E4" s="28">
        <v>1993</v>
      </c>
      <c r="F4" s="11">
        <v>0.10231126499236715</v>
      </c>
    </row>
    <row r="5" spans="1:6">
      <c r="A5" s="9" t="s">
        <v>10953</v>
      </c>
      <c r="B5" s="33">
        <v>470532.50899999985</v>
      </c>
      <c r="C5" s="34">
        <v>61618.603700000051</v>
      </c>
      <c r="D5" s="34">
        <v>7979</v>
      </c>
      <c r="E5" s="34">
        <v>2102</v>
      </c>
      <c r="F5" s="35">
        <v>0.13095504034557592</v>
      </c>
    </row>
    <row r="6" spans="1:6">
      <c r="A6" s="9" t="s">
        <v>10954</v>
      </c>
      <c r="B6" s="33">
        <v>608473.83000000066</v>
      </c>
      <c r="C6" s="34">
        <v>81726.930800000177</v>
      </c>
      <c r="D6" s="34">
        <v>9810</v>
      </c>
      <c r="E6" s="34">
        <v>2580</v>
      </c>
      <c r="F6" s="35">
        <v>0.13431461924993568</v>
      </c>
    </row>
    <row r="7" spans="1:6">
      <c r="A7" s="29" t="s">
        <v>10955</v>
      </c>
      <c r="B7" s="36">
        <v>733947.0231999997</v>
      </c>
      <c r="C7" s="37">
        <v>93507.513099999967</v>
      </c>
      <c r="D7" s="37">
        <v>12503</v>
      </c>
      <c r="E7" s="37">
        <v>3319</v>
      </c>
      <c r="F7" s="38">
        <v>0.12740362743390987</v>
      </c>
    </row>
    <row r="14" spans="1:6">
      <c r="B14" s="31">
        <f>(GETPIVOTDATA("Sum of Sales",$A$3,"Years (Order Date)",2014)/GETPIVOTDATA("Sum of Sales",$A$3,"Years (Order Date)",2013))-1</f>
        <v>0.20620967905883303</v>
      </c>
      <c r="C14" s="31">
        <f>(GETPIVOTDATA("Sum of Profit",$A$3,"Years (Order Date)",2014)/GETPIVOTDATA("Sum of Profit",$A$3,"Years (Order Date)",2013))-1</f>
        <v>0.14414565902185772</v>
      </c>
      <c r="D14" s="31">
        <f>(GETPIVOTDATA("Sum of Quantity",$A$3,"Years (Order Date)",2014)/GETPIVOTDATA("Sum of Quantity",$A$3,"Years (Order Date)",2013))-1</f>
        <v>0.27451580020387367</v>
      </c>
      <c r="E14" s="31">
        <f>(GETPIVOTDATA("Count of Order ID",$A$3,"Years (Order Date)",2014)/GETPIVOTDATA("Count of Order ID",$A$3,"Years (Order Date)",2013))-1</f>
        <v>0.2864341085271318</v>
      </c>
      <c r="F14" s="31">
        <f>(GETPIVOTDATA("Sum of Profit Margin",$A$3,"Years (Order Date)",2014)/GETPIVOTDATA("Sum of Profit Margin",$A$3,"Years (Order Date)",2013))-1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Pie Chart</vt:lpstr>
      <vt:lpstr>Map</vt:lpstr>
      <vt:lpstr>Top 5 Categories</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Ansumaan Panda</cp:lastModifiedBy>
  <dcterms:created xsi:type="dcterms:W3CDTF">2015-06-05T18:17:20Z</dcterms:created>
  <dcterms:modified xsi:type="dcterms:W3CDTF">2025-11-16T18:07:59Z</dcterms:modified>
</cp:coreProperties>
</file>