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-RH" sheetId="3" state="visible" r:id="rId3"/>
    <sheet name="resultado" sheetId="4" state="visible" r:id="rId4"/>
    <sheet name="Avaliaca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8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cccccc"/>
      </patternFill>
    </fill>
    <fill>
      <patternFill patternType="solid">
        <fgColor rgb="00ffffff"/>
      </patternFill>
    </fill>
  </fills>
  <borders count="1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2" fillId="6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1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12" t="n"/>
      <c r="B4" s="1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14" t="n"/>
    </row>
    <row r="5">
      <c r="A5" s="12" t="n"/>
      <c r="B5" s="1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14" t="n"/>
    </row>
    <row r="6">
      <c r="A6" s="12" t="n"/>
      <c r="B6" s="1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14" t="n"/>
    </row>
    <row r="7">
      <c r="A7" s="12" t="n"/>
      <c r="B7" s="1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14" t="n"/>
    </row>
    <row r="8">
      <c r="A8" s="12" t="n"/>
      <c r="B8" s="1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14" t="n"/>
    </row>
    <row r="9">
      <c r="A9" s="12" t="n"/>
      <c r="B9" s="1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14" t="n"/>
    </row>
    <row r="10">
      <c r="A10" s="15" t="n"/>
      <c r="B10" s="1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17" t="n"/>
    </row>
    <row r="11">
      <c r="A11" s="5" t="inlineStr">
        <is>
          <t>Paula Ferreira</t>
        </is>
      </c>
      <c r="B11" s="1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12" t="n"/>
      <c r="B12" s="1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14" t="n"/>
    </row>
    <row r="13">
      <c r="A13" s="12" t="n"/>
      <c r="B13" s="1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14" t="n"/>
    </row>
    <row r="14">
      <c r="A14" s="12" t="n"/>
      <c r="B14" s="1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14" t="n"/>
    </row>
    <row r="15">
      <c r="A15" s="12" t="n"/>
      <c r="B15" s="1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14" t="n"/>
    </row>
    <row r="16">
      <c r="A16" s="12" t="n"/>
      <c r="B16" s="1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14" t="n"/>
    </row>
    <row r="17">
      <c r="A17" s="12" t="n"/>
      <c r="B17" s="1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14" t="n"/>
    </row>
    <row r="18">
      <c r="A18" s="15" t="n"/>
      <c r="B18" s="1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17" t="n"/>
    </row>
    <row r="19">
      <c r="A19" s="5" t="inlineStr">
        <is>
          <t>Mariana Oliveira</t>
        </is>
      </c>
      <c r="B19" s="1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12" t="n"/>
      <c r="B20" s="1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14" t="n"/>
    </row>
    <row r="21">
      <c r="A21" s="12" t="n"/>
      <c r="B21" s="1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14" t="n"/>
    </row>
    <row r="22">
      <c r="A22" s="12" t="n"/>
      <c r="B22" s="1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14" t="n"/>
    </row>
    <row r="23">
      <c r="A23" s="12" t="n"/>
      <c r="B23" s="1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14" t="n"/>
    </row>
    <row r="24">
      <c r="A24" s="12" t="n"/>
      <c r="B24" s="1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14" t="n"/>
    </row>
    <row r="25">
      <c r="A25" s="12" t="n"/>
      <c r="B25" s="1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14" t="n"/>
    </row>
    <row r="26">
      <c r="A26" s="15" t="n"/>
      <c r="B26" s="1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17" t="n"/>
    </row>
    <row r="27">
      <c r="A27" s="5" t="inlineStr">
        <is>
          <t>Inês Cabral</t>
        </is>
      </c>
      <c r="B27" s="1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12" t="n"/>
      <c r="B28" s="1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14" t="n"/>
    </row>
    <row r="29">
      <c r="A29" s="12" t="n"/>
      <c r="B29" s="1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14" t="n"/>
    </row>
    <row r="30">
      <c r="A30" s="12" t="n"/>
      <c r="B30" s="1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14" t="n"/>
    </row>
    <row r="31">
      <c r="A31" s="12" t="n"/>
      <c r="B31" s="1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14" t="n"/>
    </row>
    <row r="32">
      <c r="A32" s="12" t="n"/>
      <c r="B32" s="1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14" t="n"/>
    </row>
    <row r="33">
      <c r="A33" s="12" t="n"/>
      <c r="B33" s="1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14" t="n"/>
    </row>
    <row r="34">
      <c r="A34" s="15" t="n"/>
      <c r="B34" s="1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17" t="n"/>
    </row>
    <row r="35">
      <c r="A35" s="5" t="inlineStr">
        <is>
          <t>Mariana Arezes</t>
        </is>
      </c>
      <c r="B35" s="1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12" t="n"/>
      <c r="B36" s="1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14" t="n"/>
    </row>
    <row r="37">
      <c r="A37" s="12" t="n"/>
      <c r="B37" s="1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14" t="n"/>
    </row>
    <row r="38">
      <c r="A38" s="12" t="n"/>
      <c r="B38" s="1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14" t="n"/>
    </row>
    <row r="39">
      <c r="A39" s="12" t="n"/>
      <c r="B39" s="1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14" t="n"/>
    </row>
    <row r="40">
      <c r="A40" s="12" t="n"/>
      <c r="B40" s="1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14" t="n"/>
    </row>
    <row r="41">
      <c r="A41" s="12" t="n"/>
      <c r="B41" s="1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14" t="n"/>
    </row>
    <row r="42">
      <c r="A42" s="15" t="n"/>
      <c r="B42" s="1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17" t="n"/>
    </row>
    <row r="43">
      <c r="A43" s="5" t="inlineStr">
        <is>
          <t>Paulo Vieira</t>
        </is>
      </c>
      <c r="B43" s="1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12" t="n"/>
      <c r="B44" s="1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14" t="n"/>
    </row>
    <row r="45">
      <c r="A45" s="12" t="n"/>
      <c r="B45" s="1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14" t="n"/>
    </row>
    <row r="46">
      <c r="A46" s="12" t="n"/>
      <c r="B46" s="1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14" t="n"/>
    </row>
    <row r="47">
      <c r="A47" s="12" t="n"/>
      <c r="B47" s="1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14" t="n"/>
    </row>
    <row r="48">
      <c r="A48" s="12" t="n"/>
      <c r="B48" s="1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14" t="n"/>
    </row>
    <row r="49">
      <c r="A49" s="12" t="n"/>
      <c r="B49" s="1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14" t="n"/>
    </row>
    <row r="50">
      <c r="A50" s="15" t="n"/>
      <c r="B50" s="1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17" t="n"/>
    </row>
    <row r="51">
      <c r="A51" s="5" t="inlineStr">
        <is>
          <t>Gonçalo Figueiredo</t>
        </is>
      </c>
      <c r="B51" s="1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12" t="n"/>
      <c r="B52" s="1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14" t="n"/>
    </row>
    <row r="53">
      <c r="A53" s="12" t="n"/>
      <c r="B53" s="1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14" t="n"/>
    </row>
    <row r="54">
      <c r="A54" s="12" t="n"/>
      <c r="B54" s="1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14" t="n"/>
    </row>
    <row r="55">
      <c r="A55" s="12" t="n"/>
      <c r="B55" s="1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14" t="n"/>
    </row>
    <row r="56">
      <c r="A56" s="12" t="n"/>
      <c r="B56" s="1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14" t="n"/>
    </row>
    <row r="57">
      <c r="A57" s="12" t="n"/>
      <c r="B57" s="1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14" t="n"/>
    </row>
    <row r="58">
      <c r="A58" s="15" t="n"/>
      <c r="B58" s="1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17" t="n"/>
    </row>
    <row r="59">
      <c r="A59" s="5" t="inlineStr">
        <is>
          <t>Catarina Milheiro</t>
        </is>
      </c>
      <c r="B59" s="1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12" t="n"/>
      <c r="B60" s="1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14" t="n"/>
    </row>
    <row r="61">
      <c r="A61" s="12" t="n"/>
      <c r="B61" s="1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14" t="n"/>
    </row>
    <row r="62">
      <c r="A62" s="12" t="n"/>
      <c r="B62" s="1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14" t="n"/>
    </row>
    <row r="63">
      <c r="A63" s="12" t="n"/>
      <c r="B63" s="1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14" t="n"/>
    </row>
    <row r="64">
      <c r="A64" s="12" t="n"/>
      <c r="B64" s="1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14" t="n"/>
    </row>
    <row r="65">
      <c r="A65" s="12" t="n"/>
      <c r="B65" s="1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14" t="n"/>
    </row>
    <row r="66">
      <c r="A66" s="15" t="n"/>
      <c r="B66" s="1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17" t="n"/>
    </row>
    <row r="67">
      <c r="A67" s="5" t="inlineStr">
        <is>
          <t>Inês Bastos</t>
        </is>
      </c>
      <c r="B67" s="1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12" t="n"/>
      <c r="B68" s="1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14" t="n"/>
    </row>
    <row r="69">
      <c r="A69" s="12" t="n"/>
      <c r="B69" s="1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14" t="n"/>
    </row>
    <row r="70">
      <c r="A70" s="12" t="n"/>
      <c r="B70" s="1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14" t="n"/>
    </row>
    <row r="71">
      <c r="A71" s="12" t="n"/>
      <c r="B71" s="1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14" t="n"/>
    </row>
    <row r="72">
      <c r="A72" s="12" t="n"/>
      <c r="B72" s="1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14" t="n"/>
    </row>
    <row r="73">
      <c r="A73" s="12" t="n"/>
      <c r="B73" s="1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14" t="n"/>
    </row>
    <row r="74">
      <c r="A74" s="15" t="n"/>
      <c r="B74" s="1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1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Avaliação Mensal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>
      <c r="A2" s="19" t="inlineStr">
        <is>
          <t>1. O membro coopera com os seus colegas para alcançar objetivos comuns que tenham sido estabelecidos.</t>
        </is>
      </c>
      <c r="B2" s="19" t="inlineStr">
        <is>
          <t>2. O membro assume, em regra, objetivos ambiciosos e exigentes, embora realistas, para si e para os seus colegas.</t>
        </is>
      </c>
      <c r="C2" s="19" t="inlineStr">
        <is>
          <t>3. O membro compromete-se com os resultados a alcançar de acordo com os objetivos estratégicos do departamento e júnior empresa, e é persistente perante obstáculos e dificuldades.</t>
        </is>
      </c>
      <c r="D2" s="19" t="inlineStr">
        <is>
          <t>4. O membro aceita correr riscos para atingir os resultados desejados e assume as responsabilidades pelo sucesso ou fracasso dos mesmos.</t>
        </is>
      </c>
      <c r="E2" s="19" t="inlineStr">
        <is>
          <t>5. O membro tem noção do que é prioritário para uma tarefa, respondendo, em regra, prontamente nos momentos de pressão e urgência.</t>
        </is>
      </c>
      <c r="F2" s="19" t="inlineStr">
        <is>
          <t>6. O membro procura desenvolver o seu conhecimento técnico nas áreas relevantes para o seu departamento ou projeto em que esteja envolvido, promovendo um autodesenvolvimento contínuo.</t>
        </is>
      </c>
      <c r="G2" s="19" t="inlineStr">
        <is>
          <t>1. O membro é capaz planear e organizar de forma eficiente atividades recreativas e/ou formações internas, de forma a que tenham sucesso.</t>
        </is>
      </c>
      <c r="H2" s="19" t="inlineStr">
        <is>
          <t>2. O membro consegue elaborar relatórios de avaliações, de questionários de satisfação, etc., de uma forma clara e eficaz.</t>
        </is>
      </c>
      <c r="I2" s="19" t="inlineStr">
        <is>
          <t>3. O membro acompanha as suas tarefas individuais recorrentes (p.ex: aniversários, avaliação motivacional, newsletters, etc.) de forma a confirmar que está tudo sob controlo.</t>
        </is>
      </c>
      <c r="J2" s="19" t="inlineStr">
        <is>
          <t>4. O membro exibe criatividade durante a elaboração de atividades recreativas, planeamento de Recrutamento e Retiro, iniciativas internas, etc.</t>
        </is>
      </c>
      <c r="K2" s="19" t="inlineStr">
        <is>
          <t>5. O membro lida com conflitos internos de uma forma preponderada, tendo em mente o melhor interesse dos membros e a estabilidade da EPIC Júnior.</t>
        </is>
      </c>
      <c r="L2" s="19" t="inlineStr">
        <is>
          <t>6. O membro motiva os outros membros a participarem nas atividades internas da EPIC Júnior, bem como nas externas, da JE ou de outras Júnior Empresas.</t>
        </is>
      </c>
      <c r="M2" s="19" t="inlineStr">
        <is>
          <t>1. O membro sabe comportar-se de uma forma correta e adequada e de uma maneira profissional e respeitosa, em situações em que representa a EPIC Júnior.</t>
        </is>
      </c>
      <c r="N2" s="19" t="inlineStr">
        <is>
          <t>2. O membro respeita os valores, os membros, as instalações e todos os recursos da EPIC Júnior.</t>
        </is>
      </c>
      <c r="O2" s="19" t="inlineStr">
        <is>
          <t>1. O membro cumpre os objetivos das tarefas pelos quais é responsável.</t>
        </is>
      </c>
      <c r="P2" s="19" t="inlineStr">
        <is>
          <t>2. O membro respeita o prazo de entrega das suas tarefas.</t>
        </is>
      </c>
      <c r="Q2" s="19" t="inlineStr">
        <is>
          <t>3. O membro, caso necessário, desenvolve conhecimento técnico especifico para completar a sua tarefa.</t>
        </is>
      </c>
      <c r="R2" s="19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2" s="19" t="inlineStr">
        <is>
          <t>5. O membro é capaz de executar a sua tarefa de forma eficaz e com qualidade, apresentando espírito crítico, ou seja, questionando e analisando-a de forma racional.</t>
        </is>
      </c>
    </row>
    <row r="3">
      <c r="A3" s="19">
        <f>CONCATENAR(IF(Avaliacao!A1="Catarina Milheiro", "5.4", ""),IF(Avaliacao!A1="Goncalo Figueiredo", "4.0", ""),IF(Avaliacao!A1="Ines Cabral", "4.5", ""),IF(Avaliacao!A1="Mariana Arezes", "5.1", ""),IF(Avaliacao!A1="Mariana Oliveira", "5.4", ""),IF(Avaliacao!A1="Paula Ferreira", "5.4", ""),IF(Avaliacao!A1="Paulo Vieira", "4.8", ""),IF(Avaliacao!A1="Rafaela Carvalho", "4.7", ""),IF(Avaliacao!A1="Pedro Machado", "-", ""),)</f>
        <v/>
      </c>
      <c r="B3" s="19">
        <f>CONCATENAR(IF(Avaliacao!A1="Catarina Milheiro", "5.3", ""),IF(Avaliacao!A1="Goncalo Figueiredo", "3.6", ""),IF(Avaliacao!A1="Ines Cabral", "4.3", ""),IF(Avaliacao!A1="Mariana Arezes", "4.9", ""),IF(Avaliacao!A1="Mariana Oliveira", "5.2", ""),IF(Avaliacao!A1="Paula Ferreira", "5.2", ""),IF(Avaliacao!A1="Paulo Vieira", "4.6", ""),IF(Avaliacao!A1="Rafaela Carvalho", "4.6", ""),IF(Avaliacao!A1="Pedro Machado", "-", ""),)</f>
        <v/>
      </c>
      <c r="C3" s="19">
        <f>CONCATENAR(IF(Avaliacao!A1="Catarina Milheiro", "5.4", ""),IF(Avaliacao!A1="Goncalo Figueiredo", "3.8", ""),IF(Avaliacao!A1="Ines Cabral", "4.6", ""),IF(Avaliacao!A1="Mariana Arezes", "5.1", ""),IF(Avaliacao!A1="Mariana Oliveira", "5.2", ""),IF(Avaliacao!A1="Paula Ferreira", "5.2", ""),IF(Avaliacao!A1="Paulo Vieira", "4.5", ""),IF(Avaliacao!A1="Rafaela Carvalho", "4.8", ""),IF(Avaliacao!A1="Pedro Machado", "-", ""),)</f>
        <v/>
      </c>
      <c r="D3" s="19">
        <f>CONCATENAR(IF(Avaliacao!A1="Catarina Milheiro", "5.3", ""),IF(Avaliacao!A1="Goncalo Figueiredo", "4.1", ""),IF(Avaliacao!A1="Ines Cabral", "4.7", ""),IF(Avaliacao!A1="Mariana Arezes", "5.1", ""),IF(Avaliacao!A1="Mariana Oliveira", "5.3", ""),IF(Avaliacao!A1="Paula Ferreira", "5.3", ""),IF(Avaliacao!A1="Paulo Vieira", "4.9", ""),IF(Avaliacao!A1="Rafaela Carvalho", "4.8", ""),IF(Avaliacao!A1="Pedro Machado", "-", ""),)</f>
        <v/>
      </c>
      <c r="E3" s="19">
        <f>CONCATENAR(IF(Avaliacao!A1="Catarina Milheiro", "5.4", ""),IF(Avaliacao!A1="Goncalo Figueiredo", "3.5", ""),IF(Avaliacao!A1="Ines Cabral", "4.4", ""),IF(Avaliacao!A1="Mariana Arezes", "5.0", ""),IF(Avaliacao!A1="Mariana Oliveira", "5.3", ""),IF(Avaliacao!A1="Paula Ferreira", "5.1", ""),IF(Avaliacao!A1="Paulo Vieira", "4.3", ""),IF(Avaliacao!A1="Rafaela Carvalho", "4.3", ""),IF(Avaliacao!A1="Pedro Machado", "-", ""),)</f>
        <v/>
      </c>
      <c r="F3" s="19">
        <f>CONCATENAR(IF(Avaliacao!A1="Catarina Milheiro", "5.3", ""),IF(Avaliacao!A1="Goncalo Figueiredo", "4.2", ""),IF(Avaliacao!A1="Ines Cabral", "4.5", ""),IF(Avaliacao!A1="Mariana Arezes", "5.0", ""),IF(Avaliacao!A1="Mariana Oliveira", "5.1", ""),IF(Avaliacao!A1="Paula Ferreira", "4.9", ""),IF(Avaliacao!A1="Paulo Vieira", "4.8", ""),IF(Avaliacao!A1="Rafaela Carvalho", "4.7", ""),IF(Avaliacao!A1="Pedro Machado", "-", ""),)</f>
        <v/>
      </c>
      <c r="G3" s="19">
        <f>CONCATENAR(IF(Avaliacao!A1="Catarina Milheiro", "5.3", ""),IF(Avaliacao!A1="Goncalo Figueiredo", "4.1", ""),IF(Avaliacao!A1="Ines Cabral", "4.5", ""),IF(Avaliacao!A1="Mariana Arezes", "4.9", ""),IF(Avaliacao!A1="Mariana Oliveira", "5.2", ""),IF(Avaliacao!A1="Paula Ferreira", "5.0", ""),IF(Avaliacao!A1="Paulo Vieira", "4.4", ""),IF(Avaliacao!A1="Rafaela Carvalho", "4.7", ""),IF(Avaliacao!A1="Pedro Machado", "-", ""),)</f>
        <v/>
      </c>
      <c r="H3" s="19">
        <f>CONCATENAR(IF(Avaliacao!A1="Catarina Milheiro", "5.4", ""),IF(Avaliacao!A1="Goncalo Figueiredo", "4.1", ""),IF(Avaliacao!A1="Ines Cabral", "4.9", ""),IF(Avaliacao!A1="Mariana Arezes", "5.2", ""),IF(Avaliacao!A1="Mariana Oliveira", "5.3", ""),IF(Avaliacao!A1="Paula Ferreira", "5.2", ""),IF(Avaliacao!A1="Paulo Vieira", "4.5", ""),IF(Avaliacao!A1="Rafaela Carvalho", "4.8", ""),IF(Avaliacao!A1="Pedro Machado", "-", ""),)</f>
        <v/>
      </c>
      <c r="I3" s="19">
        <f>CONCATENAR(IF(Avaliacao!A1="Catarina Milheiro", "5.4", ""),IF(Avaliacao!A1="Goncalo Figueiredo", "3.8", ""),IF(Avaliacao!A1="Ines Cabral", "4.6", ""),IF(Avaliacao!A1="Mariana Arezes", "4.9", ""),IF(Avaliacao!A1="Mariana Oliveira", "5.2", ""),IF(Avaliacao!A1="Paula Ferreira", "5.4", ""),IF(Avaliacao!A1="Paulo Vieira", "4.5", ""),IF(Avaliacao!A1="Rafaela Carvalho", "4.8", ""),IF(Avaliacao!A1="Pedro Machado", "-", ""),)</f>
        <v/>
      </c>
      <c r="J3" s="19">
        <f>CONCATENAR(IF(Avaliacao!A1="Catarina Milheiro", "4.9", ""),IF(Avaliacao!A1="Goncalo Figueiredo", "4.6", ""),IF(Avaliacao!A1="Ines Cabral", "4.9", ""),IF(Avaliacao!A1="Mariana Arezes", "5.3", ""),IF(Avaliacao!A1="Mariana Oliveira", "5.1", ""),IF(Avaliacao!A1="Paula Ferreira", "5.1", ""),IF(Avaliacao!A1="Paulo Vieira", "5.1", ""),IF(Avaliacao!A1="Rafaela Carvalho", "5.0", ""),IF(Avaliacao!A1="Pedro Machado", "-", ""),)</f>
        <v/>
      </c>
      <c r="K3" s="19">
        <f>CONCATENAR(IF(Avaliacao!A1="Catarina Milheiro", "5.4", ""),IF(Avaliacao!A1="Goncalo Figueiredo", "5.4", ""),IF(Avaliacao!A1="Ines Cabral", "5.3", ""),IF(Avaliacao!A1="Mariana Arezes", "5.4", ""),IF(Avaliacao!A1="Mariana Oliveira", "5.4", ""),IF(Avaliacao!A1="Paula Ferreira", "5.4", ""),IF(Avaliacao!A1="Paulo Vieira", "5.4", ""),IF(Avaliacao!A1="Rafaela Carvalho", "5.4", ""),IF(Avaliacao!A1="Pedro Machado", "-", ""),)</f>
        <v/>
      </c>
      <c r="L3" s="19">
        <f>CONCATENAR(IF(Avaliacao!A1="Catarina Milheiro", "4.8", ""),IF(Avaliacao!A1="Goncalo Figueiredo", "4.0", ""),IF(Avaliacao!A1="Ines Cabral", "4.2", ""),IF(Avaliacao!A1="Mariana Arezes", "4.7", ""),IF(Avaliacao!A1="Mariana Oliveira", "4.7", ""),IF(Avaliacao!A1="Paula Ferreira", "4.5", ""),IF(Avaliacao!A1="Paulo Vieira", "4.2", ""),IF(Avaliacao!A1="Rafaela Carvalho", "4.3", ""),IF(Avaliacao!A1="Pedro Machado", "-", ""),)</f>
        <v/>
      </c>
      <c r="M3" s="19">
        <f>CONCATENAR(IF(Avaliacao!A1="Catarina Milheiro", "5.4", ""),IF(Avaliacao!A1="Goncalo Figueiredo", "4.9", ""),IF(Avaliacao!A1="Ines Cabral", "5.0", ""),IF(Avaliacao!A1="Mariana Arezes", "5.3", ""),IF(Avaliacao!A1="Mariana Oliveira", "5.3", ""),IF(Avaliacao!A1="Paula Ferreira", "5.4", ""),IF(Avaliacao!A1="Paulo Vieira", "5.1", ""),IF(Avaliacao!A1="Rafaela Carvalho", "5.1", ""),IF(Avaliacao!A1="Pedro Machado", "-", ""),)</f>
        <v/>
      </c>
      <c r="N3" s="19">
        <f>CONCATENAR(IF(Avaliacao!A1="Catarina Milheiro", "5.4", ""),IF(Avaliacao!A1="Goncalo Figueiredo", "5.2", ""),IF(Avaliacao!A1="Ines Cabral", "5.3", ""),IF(Avaliacao!A1="Mariana Arezes", "5.4", ""),IF(Avaliacao!A1="Mariana Oliveira", "5.4", ""),IF(Avaliacao!A1="Paula Ferreira", "5.4", ""),IF(Avaliacao!A1="Paulo Vieira", "5.4", ""),IF(Avaliacao!A1="Rafaela Carvalho", "5.3", ""),IF(Avaliacao!A1="Pedro Machado", "-", ""),)</f>
        <v/>
      </c>
      <c r="O3" s="19">
        <f>CONCATENAR(IF(Avaliacao!A1="Catarina Milheiro", "5.4", ""),IF(Avaliacao!A1="Goncalo Figueiredo", "4.3", ""),IF(Avaliacao!A1="Ines Cabral", "4.9", ""),IF(Avaliacao!A1="Mariana Arezes", "5.1", ""),IF(Avaliacao!A1="Mariana Oliveira", "5.3", ""),IF(Avaliacao!A1="Paula Ferreira", "5.4", ""),IF(Avaliacao!A1="Paulo Vieira", "4.8", ""),IF(Avaliacao!A1="Rafaela Carvalho", "4.9", ""),IF(Avaliacao!A1="Pedro Machado", "-", ""),)</f>
        <v/>
      </c>
      <c r="P3" s="19">
        <f>CONCATENAR(IF(Avaliacao!A1="Catarina Milheiro", "5.3", ""),IF(Avaliacao!A1="Goncalo Figueiredo", "3.9", ""),IF(Avaliacao!A1="Ines Cabral", "4.7", ""),IF(Avaliacao!A1="Mariana Arezes", "4.9", ""),IF(Avaliacao!A1="Mariana Oliveira", "5.2", ""),IF(Avaliacao!A1="Paula Ferreira", "5.3", ""),IF(Avaliacao!A1="Paulo Vieira", "4.7", ""),IF(Avaliacao!A1="Rafaela Carvalho", "4.8", ""),IF(Avaliacao!A1="Pedro Machado", "-", ""),)</f>
        <v/>
      </c>
      <c r="Q3" s="19">
        <f>CONCATENAR(IF(Avaliacao!A1="Catarina Milheiro", "5.2", ""),IF(Avaliacao!A1="Goncalo Figueiredo", "4.6", ""),IF(Avaliacao!A1="Ines Cabral", "4.7", ""),IF(Avaliacao!A1="Mariana Arezes", "5.0", ""),IF(Avaliacao!A1="Mariana Oliveira", "5.2", ""),IF(Avaliacao!A1="Paula Ferreira", "4.9", ""),IF(Avaliacao!A1="Paulo Vieira", "5.0", ""),IF(Avaliacao!A1="Rafaela Carvalho", "4.7", ""),IF(Avaliacao!A1="Pedro Machado", "-", ""),)</f>
        <v/>
      </c>
      <c r="R3" s="19">
        <f>CONCATENAR(IF(Avaliacao!A1="Catarina Milheiro", "5.3", ""),IF(Avaliacao!A1="Goncalo Figueiredo", "5.0", ""),IF(Avaliacao!A1="Ines Cabral", "4.9", ""),IF(Avaliacao!A1="Mariana Arezes", "5.3", ""),IF(Avaliacao!A1="Mariana Oliveira", "5.4", ""),IF(Avaliacao!A1="Paula Ferreira", "5.2", ""),IF(Avaliacao!A1="Paulo Vieira", "5.2", ""),IF(Avaliacao!A1="Rafaela Carvalho", "5.1", ""),IF(Avaliacao!A1="Pedro Machado", "-", ""),)</f>
        <v/>
      </c>
      <c r="S3" s="19">
        <f>CONCATENAR(IF(Avaliacao!A1="Catarina Milheiro", "5.4", ""),IF(Avaliacao!A1="Goncalo Figueiredo", "4.2", ""),IF(Avaliacao!A1="Ines Cabral", "4.6", ""),IF(Avaliacao!A1="Mariana Arezes", "5.2", ""),IF(Avaliacao!A1="Mariana Oliveira", "5.3", ""),IF(Avaliacao!A1="Paula Ferreira", "5.4", ""),IF(Avaliacao!A1="Paulo Vieira", "5.0", ""),IF(Avaliacao!A1="Rafaela Carvalho", "4.7", ""),IF(Avaliacao!A1="Pedro Machado", "-", ""),)</f>
        <v/>
      </c>
    </row>
    <row r="4">
      <c r="A4" s="19">
        <f>CONCATENAR(IF(Avaliacao!A1="Catarina Milheiro", "5.3", ""),IF(Avaliacao!A1="Goncalo Figueiredo", "4.278947368421052", ""),IF(Avaliacao!A1="Ines Cabral", "4.710526315789474", ""),IF(Avaliacao!A1="Mariana Arezes", "5.094736842105264", ""),IF(Avaliacao!A1="Mariana Oliveira", "5.236842105263158", ""),IF(Avaliacao!A1="Paula Ferreira", "5.194736842105264", ""),IF(Avaliacao!A1="Paulo Vieira", "4.8", ""),IF(Avaliacao!A1="Rafaela Carvalho", "4.815789473684211", ""),IF(Avaliacao!A1="Pedro Machado", "0.0", ""),)</f>
        <v/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9" t="n"/>
    </row>
    <row r="6">
      <c r="A6" s="18" t="inlineStr">
        <is>
          <t>Avaliação Mensal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9" t="n"/>
    </row>
    <row r="7">
      <c r="A7" s="19" t="inlineStr">
        <is>
          <t>O VPE coopera com os seus colegas para alcançar objetivos comuns que tenham sido estabelecidos.</t>
        </is>
      </c>
      <c r="B7" s="19" t="inlineStr">
        <is>
          <t>O VPE assume, em regra, objetivos ambiciosos e exigentes, embora realistas, para si e para os seus colegas.</t>
        </is>
      </c>
      <c r="C7" s="19" t="inlineStr">
        <is>
          <t>O VPE compromete-se com os resultados a alcançar de acordo com os objetivos estratégicos da júnior empresa, e é persistente perante obstáculos e dificuldades.</t>
        </is>
      </c>
      <c r="D7" s="19" t="inlineStr">
        <is>
          <t>O VPE aceita correr riscos para atingir os resultados desejados e assume as responsabilidades pelo sucesso ou fracasso dos mesmos.</t>
        </is>
      </c>
      <c r="E7" s="19" t="inlineStr">
        <is>
          <t>O VPE tem noção do que é prioritário para uma tarefa, respondendo, em regra, prontamente nos momentos de pressão e urgência.</t>
        </is>
      </c>
      <c r="F7" s="19" t="inlineStr">
        <is>
          <t>O VPE procura desenvolver o seu conhecimento técnico nas áreas relevantes para o seu departamento ou projeto em que esteja envolvido, promovendo um autodesenvolvimento contínuo.</t>
        </is>
      </c>
      <c r="G7" s="19" t="inlineStr">
        <is>
          <t>O VPE tem em conta as necessidades, requisitos e opiniões do cliente no desenvolvimento de um projeto.</t>
        </is>
      </c>
      <c r="H7" s="19" t="inlineStr">
        <is>
          <t>O VPE sabe delegar tarefas de forma produtiva, justa e homogénea. Consegue manter uma dinâmica de departamento saudável e tem como objetivo o trabalho em equipa.</t>
        </is>
      </c>
      <c r="I7" s="19" t="inlineStr">
        <is>
          <t>O VPE tenta obter o resultado mais vantajoso possível para os projetos e para a EPIC Júnior sem comprometer padrões éticos, senso comum e a confiança do cliente.</t>
        </is>
      </c>
      <c r="J7" s="19" t="inlineStr">
        <is>
          <t>O VPE sabe aproveitar ao máximo e integrar os recursos disponíveis dentro da EPIC Júnior, de forma global. Consegue reavaliar, aprimorar e padronizar os processos de trabalho.</t>
        </is>
      </c>
      <c r="K7" s="19" t="inlineStr">
        <is>
          <t>O VPE tem a capacidade de estabelecer uma rede de contactos ou uma conexão a empresas que possam ser futuros clientes.</t>
        </is>
      </c>
      <c r="L7" s="19" t="inlineStr">
        <is>
          <t>O VPE tem a capacidade de convencer pessoas, ou mudar a sua perspetiva, usando o seu poder de argumentação, raciocínio e lógica.</t>
        </is>
      </c>
      <c r="M7" s="19" t="inlineStr">
        <is>
          <t>O VPE consegue estruturar o seu pensamento de forma coerente, levando a boas conclusões. Sabe desenvolver estratégias ou ideias bem planeadas/estruturadas</t>
        </is>
      </c>
      <c r="N7" s="19" t="inlineStr">
        <is>
          <t>O VPE consegue organizar o que faz de forma eficiente e clara, exibindo uma boa gestão de tarefas e tempo.</t>
        </is>
      </c>
      <c r="O7" s="19" t="inlineStr">
        <is>
          <t>O VPE participa regularmente em formações internas e noutras atividades recreativas promovidas pelo departamento de Recursos Humanos.</t>
        </is>
      </c>
      <c r="P7" s="19" t="inlineStr">
        <is>
          <t>O VPE participa regularmente em reuniões gerais e reuniões de departamento.</t>
        </is>
      </c>
      <c r="Q7" s="19" t="inlineStr">
        <is>
          <t>O VPE sabe comportar-se de uma forma correta e adequada e de uma maneira profissional e respeitosa, em situações em que representa a EPIC Júnior.</t>
        </is>
      </c>
      <c r="R7" s="19" t="inlineStr">
        <is>
          <t>O VPE respeita os valores, os membros, as instalações e todos os recursos da EPIC Júnior.</t>
        </is>
      </c>
      <c r="S7" s="19" t="inlineStr">
        <is>
          <t>O VPE cumpre os objetivos das tarefas pelos quais é responsável.</t>
        </is>
      </c>
      <c r="T7" s="19" t="inlineStr">
        <is>
          <t>O VPE respeita o prazo de entrega das suas tarefas.</t>
        </is>
      </c>
      <c r="U7" s="19" t="inlineStr">
        <is>
          <t>O VPE, caso necessário, desenvolve conhecimento técnico especifico para completar a sua tarefa.</t>
        </is>
      </c>
      <c r="V7" s="19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W7" s="19" t="inlineStr">
        <is>
          <t>O VPE é capaz de executar a sua tarefa de forma eficaz e com qualidade, apresentando espírito crítico, ou seja, questionando e analisando-a de forma racional.</t>
        </is>
      </c>
    </row>
    <row r="8">
      <c r="A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B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C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D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E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"4.714285714285714", ""),)</f>
        <v/>
      </c>
      <c r="F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G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H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I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J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K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L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"4.428571428571429", ""),)</f>
        <v/>
      </c>
      <c r="M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N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O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P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Q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R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S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T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U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V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W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</row>
    <row r="9">
      <c r="A9" s="19">
        <f>CONCATENAR(IF(Avaliacao!A1="Catarina Milheiro", "0.0", ""),IF(Avaliacao!A1="Goncalo Figueiredo", "0.0", ""),IF(Avaliacao!A1="Ines Cabral", "0.0", ""),IF(Avaliacao!A1="Mariana Arezes", "0.0", ""),IF(Avaliacao!A1="Mariana Oliveira", "0.0", ""),IF(Avaliacao!A1="Paula Ferreira", "0.0", ""),IF(Avaliacao!A1="Paulo Vieira", "0.0", ""),IF(Avaliacao!A1="Rafaela Carvalho", "0.0", ""),IF(Avaliacao!A1="Pedro Machado", "4.987577639751553", ""),)</f>
        <v/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9" t="n"/>
    </row>
  </sheetData>
  <mergeCells count="88">
    <mergeCell ref="I8"/>
    <mergeCell ref="A9:W9"/>
    <mergeCell ref="P3"/>
    <mergeCell ref="C7"/>
    <mergeCell ref="H3"/>
    <mergeCell ref="J3"/>
    <mergeCell ref="E7"/>
    <mergeCell ref="G2"/>
    <mergeCell ref="I2"/>
    <mergeCell ref="S3"/>
    <mergeCell ref="A1:S1"/>
    <mergeCell ref="M2"/>
    <mergeCell ref="P8"/>
    <mergeCell ref="B8"/>
    <mergeCell ref="L8"/>
    <mergeCell ref="A3"/>
    <mergeCell ref="N8"/>
    <mergeCell ref="H7"/>
    <mergeCell ref="J7"/>
    <mergeCell ref="K8"/>
    <mergeCell ref="R3"/>
    <mergeCell ref="T8"/>
    <mergeCell ref="D3"/>
    <mergeCell ref="K7"/>
    <mergeCell ref="R2"/>
    <mergeCell ref="A4:S4"/>
    <mergeCell ref="J2"/>
    <mergeCell ref="O7"/>
    <mergeCell ref="Q7"/>
    <mergeCell ref="E8"/>
    <mergeCell ref="G8"/>
    <mergeCell ref="N3"/>
    <mergeCell ref="Q8"/>
    <mergeCell ref="F3"/>
    <mergeCell ref="A7"/>
    <mergeCell ref="S8"/>
    <mergeCell ref="S2"/>
    <mergeCell ref="G3"/>
    <mergeCell ref="I3"/>
    <mergeCell ref="D7"/>
    <mergeCell ref="A2"/>
    <mergeCell ref="C2"/>
    <mergeCell ref="P7"/>
    <mergeCell ref="E2"/>
    <mergeCell ref="M3"/>
    <mergeCell ref="T7"/>
    <mergeCell ref="D8"/>
    <mergeCell ref="V7"/>
    <mergeCell ref="H8"/>
    <mergeCell ref="J8"/>
    <mergeCell ref="O3"/>
    <mergeCell ref="A6:W6"/>
    <mergeCell ref="Q3"/>
    <mergeCell ref="L2"/>
    <mergeCell ref="L3"/>
    <mergeCell ref="G7"/>
    <mergeCell ref="I7"/>
    <mergeCell ref="P2"/>
    <mergeCell ref="S7"/>
    <mergeCell ref="M7"/>
    <mergeCell ref="K2"/>
    <mergeCell ref="A8"/>
    <mergeCell ref="C8"/>
    <mergeCell ref="U8"/>
    <mergeCell ref="M8"/>
    <mergeCell ref="W8"/>
    <mergeCell ref="O8"/>
    <mergeCell ref="O2"/>
    <mergeCell ref="Q2"/>
    <mergeCell ref="K3"/>
    <mergeCell ref="C3"/>
    <mergeCell ref="E3"/>
    <mergeCell ref="R8"/>
    <mergeCell ref="B7"/>
    <mergeCell ref="L7"/>
    <mergeCell ref="N7"/>
    <mergeCell ref="B3"/>
    <mergeCell ref="V8"/>
    <mergeCell ref="F7"/>
    <mergeCell ref="R7"/>
    <mergeCell ref="B2"/>
    <mergeCell ref="D2"/>
    <mergeCell ref="N2"/>
    <mergeCell ref="F8"/>
    <mergeCell ref="F2"/>
    <mergeCell ref="H2"/>
    <mergeCell ref="U7"/>
    <mergeCell ref="W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Catarina Milheiro</t>
        </is>
      </c>
    </row>
    <row r="2">
      <c r="B2" t="inlineStr">
        <is>
          <t>Goncalo Figueiredo</t>
        </is>
      </c>
    </row>
    <row r="3">
      <c r="B3" t="inlineStr">
        <is>
          <t>Ines Cabral</t>
        </is>
      </c>
    </row>
    <row r="4">
      <c r="B4" t="inlineStr">
        <is>
          <t>Mariana Arezes</t>
        </is>
      </c>
    </row>
    <row r="5">
      <c r="B5" t="inlineStr">
        <is>
          <t>Mariana Oliveira</t>
        </is>
      </c>
    </row>
    <row r="6">
      <c r="B6" t="inlineStr">
        <is>
          <t>Paula Ferreira</t>
        </is>
      </c>
    </row>
    <row r="7">
      <c r="B7" t="inlineStr">
        <is>
          <t>Paulo Vieira</t>
        </is>
      </c>
    </row>
    <row r="8">
      <c r="B8" t="inlineStr">
        <is>
          <t>Rafaela Carvalho</t>
        </is>
      </c>
    </row>
    <row r="9">
      <c r="B9" t="inlineStr">
        <is>
          <t>Pedro Machado</t>
        </is>
      </c>
    </row>
  </sheetData>
  <dataValidations count="1">
    <dataValidation sqref="A1" showDropDown="0" showInputMessage="0" showErrorMessage="0" allowBlank="0" type="list">
      <formula1>=$B$1:$B$9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2023-11-17T23:01:36Z</dcterms:created>
  <dcterms:modified xsi:type="dcterms:W3CDTF">2023-11-17T23:01:46Z</dcterms:modified>
</cp:coreProperties>
</file>