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elkabylbayeva/Desktop/"/>
    </mc:Choice>
  </mc:AlternateContent>
  <xr:revisionPtr revIDLastSave="0" documentId="8_{53992E2B-5D6E-2240-AC9F-AE7EAF09A9A7}" xr6:coauthVersionLast="47" xr6:coauthVersionMax="47" xr10:uidLastSave="{00000000-0000-0000-0000-000000000000}"/>
  <bookViews>
    <workbookView xWindow="0" yWindow="0" windowWidth="28800" windowHeight="18000" xr2:uid="{68328610-24C0-AF47-97F5-E906CDA57F37}"/>
  </bookViews>
  <sheets>
    <sheet name="view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9" i="2" l="1"/>
  <c r="AC19" i="2" s="1"/>
  <c r="AA19" i="2"/>
  <c r="V19" i="2"/>
  <c r="AC18" i="2"/>
  <c r="AB18" i="2"/>
  <c r="AA18" i="2"/>
  <c r="V18" i="2"/>
  <c r="AB17" i="2"/>
  <c r="AC17" i="2" s="1"/>
  <c r="AA17" i="2"/>
  <c r="V17" i="2"/>
  <c r="AC16" i="2"/>
  <c r="AB16" i="2"/>
  <c r="AA16" i="2"/>
  <c r="V16" i="2"/>
  <c r="AB15" i="2"/>
  <c r="AC15" i="2" s="1"/>
  <c r="AA15" i="2"/>
  <c r="V15" i="2"/>
  <c r="AC14" i="2"/>
  <c r="AB14" i="2"/>
  <c r="AA14" i="2"/>
  <c r="V14" i="2"/>
  <c r="AB13" i="2"/>
  <c r="AC13" i="2" s="1"/>
  <c r="AA13" i="2"/>
  <c r="V13" i="2"/>
  <c r="AC12" i="2"/>
  <c r="AB12" i="2"/>
  <c r="AA12" i="2"/>
  <c r="V12" i="2"/>
  <c r="AB11" i="2"/>
  <c r="AC11" i="2" s="1"/>
  <c r="AA11" i="2"/>
  <c r="V11" i="2"/>
  <c r="AC10" i="2"/>
  <c r="AB10" i="2"/>
  <c r="AA10" i="2"/>
  <c r="V10" i="2"/>
  <c r="AB9" i="2"/>
  <c r="AC9" i="2" s="1"/>
  <c r="AA9" i="2"/>
  <c r="V9" i="2"/>
  <c r="AC8" i="2"/>
  <c r="AB8" i="2"/>
  <c r="AA8" i="2"/>
  <c r="V8" i="2"/>
  <c r="AB7" i="2"/>
  <c r="AC7" i="2" s="1"/>
  <c r="AA7" i="2"/>
  <c r="V7" i="2"/>
  <c r="AC6" i="2"/>
  <c r="AB6" i="2"/>
  <c r="AA6" i="2"/>
  <c r="V6" i="2"/>
  <c r="AB5" i="2"/>
  <c r="AC5" i="2" s="1"/>
  <c r="AA5" i="2"/>
  <c r="V5" i="2"/>
  <c r="AC4" i="2"/>
  <c r="AB4" i="2"/>
  <c r="AA4" i="2"/>
  <c r="V4" i="2"/>
  <c r="AB3" i="2"/>
  <c r="AC3" i="2" s="1"/>
  <c r="AA3" i="2"/>
  <c r="V3" i="2"/>
  <c r="AC2" i="2"/>
  <c r="AB2" i="2"/>
  <c r="AA2" i="2"/>
  <c r="V2" i="2"/>
</calcChain>
</file>

<file path=xl/sharedStrings.xml><?xml version="1.0" encoding="utf-8"?>
<sst xmlns="http://schemas.openxmlformats.org/spreadsheetml/2006/main" count="408" uniqueCount="130">
  <si>
    <t>Year</t>
  </si>
  <si>
    <t>Trade Name</t>
  </si>
  <si>
    <t>Manufacturing company</t>
  </si>
  <si>
    <t>Manufacturing company STAND.</t>
  </si>
  <si>
    <t>Person with trading license STANDARD</t>
  </si>
  <si>
    <t>Person interested in registration in Georgia STANDARD</t>
  </si>
  <si>
    <t>Interested party (entity seeking registration in Georgia) STAND</t>
  </si>
  <si>
    <t>RX/OTC</t>
  </si>
  <si>
    <t>Cargo destination</t>
  </si>
  <si>
    <t>Mode of registration</t>
  </si>
  <si>
    <t>SKU-old</t>
  </si>
  <si>
    <t>SKU-from database</t>
  </si>
  <si>
    <t>SKU-OUR DB</t>
  </si>
  <si>
    <t>Drug Form-old</t>
  </si>
  <si>
    <t>Drug Form</t>
  </si>
  <si>
    <t>Dosage-old</t>
  </si>
  <si>
    <t>Dosage-old2</t>
  </si>
  <si>
    <t>Dosage</t>
  </si>
  <si>
    <t>Pack quantity</t>
  </si>
  <si>
    <t>INN-OLD</t>
  </si>
  <si>
    <t>INN-NEW</t>
  </si>
  <si>
    <t>number of molecules</t>
  </si>
  <si>
    <t>ATC3</t>
  </si>
  <si>
    <t>ATC1 code</t>
  </si>
  <si>
    <t>Volume</t>
  </si>
  <si>
    <t>Price per Unit</t>
  </si>
  <si>
    <t>Price per unit USD</t>
  </si>
  <si>
    <t>Value</t>
  </si>
  <si>
    <t>Value in USD</t>
  </si>
  <si>
    <t>Registration date</t>
  </si>
  <si>
    <t>NIVALIN</t>
  </si>
  <si>
    <t>JSC Sopharma</t>
  </si>
  <si>
    <t>SOPHARMA</t>
  </si>
  <si>
    <t>RX</t>
  </si>
  <si>
    <t>COMMERCIAL</t>
  </si>
  <si>
    <t>N/A</t>
  </si>
  <si>
    <t>NIVALIN 2.5 MG/ML 1ML SOLUTION FOR IM, IV AND SUBCUTANEOUS INJECTION COLORLESS GLASS AMPOULES NO. 10 (1X10)</t>
  </si>
  <si>
    <t>NIVALIN 2.5MG/ML 1ML AMPOULE NO.10</t>
  </si>
  <si>
    <t>AMPOULE</t>
  </si>
  <si>
    <t>2.5 MG/ML 1ML</t>
  </si>
  <si>
    <t>2.5MG/ML 1ML</t>
  </si>
  <si>
    <t>GALANTAMINE</t>
  </si>
  <si>
    <t>N07D</t>
  </si>
  <si>
    <t>N0 NERVOUS SYSTEM</t>
  </si>
  <si>
    <t>SYMBICORT TURBUHALER</t>
  </si>
  <si>
    <t>AstraZeneca AB</t>
  </si>
  <si>
    <t>ASTRAZENECA</t>
  </si>
  <si>
    <t>SYMBICORT TURBUHALER (160MCG+4.5MCG)/DOSE 60 DOSES DOSED POWDER FOR INHALATION INHALER NO. 1</t>
  </si>
  <si>
    <t>SYMBICORT TURBUHALER (160MCG+4.5MCG)/DOSE 60 DOSES POWDER NO.1</t>
  </si>
  <si>
    <t>POWDER</t>
  </si>
  <si>
    <t>(160MCG+4.5MCG)/DOSE</t>
  </si>
  <si>
    <t>(160MCG+4.5MCG)/DOSE 60 DOSES</t>
  </si>
  <si>
    <t>BUDESONIDE*FORMOTEROL</t>
  </si>
  <si>
    <t>R03F</t>
  </si>
  <si>
    <t>R0 RESPIRATORY SYSTEM</t>
  </si>
  <si>
    <t>INDOVENOL</t>
  </si>
  <si>
    <t>PJSC SIC "Borshchahivskiy' Chemical-Pharmaceutical Plant"</t>
  </si>
  <si>
    <t>BORSHAGOVSKY CPP</t>
  </si>
  <si>
    <t>AVERSI-RATIONAL</t>
  </si>
  <si>
    <t>OTC</t>
  </si>
  <si>
    <t>NATIONAL</t>
  </si>
  <si>
    <t>INDOVENOL 20MG + 30MG/1G 40G GEL FOR EXTERNAL USE ALUMINUM TUBE #1</t>
  </si>
  <si>
    <t>INDOVENOL 20MG+30MG/1G40G GEL NO.1</t>
  </si>
  <si>
    <t>GEL</t>
  </si>
  <si>
    <t>20MG + 30MG/1G 40G</t>
  </si>
  <si>
    <t>20MG+30MG/1G40G</t>
  </si>
  <si>
    <t>INDOMETACIN*VENORUTOSIDEOL</t>
  </si>
  <si>
    <t>C05C</t>
  </si>
  <si>
    <t>C0 CARDIOVASCULAR SYSTEM</t>
  </si>
  <si>
    <t>HANLIM PROTAMINE SULFATE INJ.</t>
  </si>
  <si>
    <t>HANLIM PHARM. CO., LTD.</t>
  </si>
  <si>
    <t>HANLIM PHARM</t>
  </si>
  <si>
    <t>MLC MEDICAL</t>
  </si>
  <si>
    <t>CONFESSIONAL</t>
  </si>
  <si>
    <t>HANLIM PROTAMINE SULFATE INJ. 10MG/ML 5ML SOLUTION FOR SLOW IV INJECTION AMPOULES NO. 5</t>
  </si>
  <si>
    <t>HANLIM PROTAMINE SULFATE INJ. 10MG/ML 5ML AMPOULE NO.5</t>
  </si>
  <si>
    <t>10MG/ML 5ML</t>
  </si>
  <si>
    <t>PROTAMINE SULFATE</t>
  </si>
  <si>
    <t>V03A</t>
  </si>
  <si>
    <t>V0 VARIOUS</t>
  </si>
  <si>
    <t>OXIFRIN</t>
  </si>
  <si>
    <t>«GROTEX» LTD</t>
  </si>
  <si>
    <t>GROTEX</t>
  </si>
  <si>
    <t>TIMEFARM</t>
  </si>
  <si>
    <t>OXIFRIN 11,25MCG/DOSE 15ML (280DOSES) NASAL SPRAY FOR CHILDREN FROM 1 TO 6 YEARS OF AGE HDPE VIAL #1 WITH ATOMIZER</t>
  </si>
  <si>
    <t>OXIFRIN 11,25MCG/DOSE15ML SPRAY NO.1</t>
  </si>
  <si>
    <t>SPRAY</t>
  </si>
  <si>
    <t xml:space="preserve">1125MCG/DOSE 15ML (280 DOSES) </t>
  </si>
  <si>
    <t>11,25MCG/DOSE 15ML</t>
  </si>
  <si>
    <t>11,25MCG/DOSE15ML</t>
  </si>
  <si>
    <t>OXYMETAZOLINE</t>
  </si>
  <si>
    <t>R01A</t>
  </si>
  <si>
    <t>OXIFRIN  22,5MCG/DOSE 15ML (280DOSES) NASAL SPRAY FOR CHILDREN OVER 6 YEARS OF AGE AND ADULTS HDPE VIAL #1 WITH ATOMIZER</t>
  </si>
  <si>
    <t>OXIFRIN 22.5MCG/DOSE 15ML SPRAY NO.1</t>
  </si>
  <si>
    <t>VIAL</t>
  </si>
  <si>
    <t>22.5MCG/DOSE 15ML</t>
  </si>
  <si>
    <t>SODIUM CHLORIDE</t>
  </si>
  <si>
    <t>SODIUM CHLORIDE 0.9% 10ML SOLUTION FOR INJECTION LDPE AMPOULES NO. 10</t>
  </si>
  <si>
    <t>SODIUM CHLORIDE 0.9% 10ML AMPOULE NO.10</t>
  </si>
  <si>
    <t>0.9% 10ML</t>
  </si>
  <si>
    <t>B05X</t>
  </si>
  <si>
    <t>B0 BLOOD + B.FORMING ORGANS</t>
  </si>
  <si>
    <t>SODIUM CHLORIDE  0.9% 5ML SOLUTION FOR INJECTION LDPE AMPOULES NO. 10</t>
  </si>
  <si>
    <t>SODIUM CHLORIDE 0.9% 5ML AMPOULE NO.10</t>
  </si>
  <si>
    <t>0.9% 5ML</t>
  </si>
  <si>
    <t>SOLOXYLOMETAZOLINE</t>
  </si>
  <si>
    <t>SOLOXYLOMETAZOLINE 140MCG/DOSE 15ML (90DOSES) NASAL SPRAY FOR CHILDREN OVER 6 YEARS OF AGE AND ADULTS POLYETHYLENE VIAL NO. 1 WITH ATOMIZER</t>
  </si>
  <si>
    <t>SOLOXYLOMETAZOLINE 140MCG/DOSE 15M SPRAY NO.1</t>
  </si>
  <si>
    <t xml:space="preserve">140MCG/DOSE 15ML (90DOSES) </t>
  </si>
  <si>
    <t>140MCG/DOSE 15M</t>
  </si>
  <si>
    <t>XYLOMETAZOLINE</t>
  </si>
  <si>
    <t>10D</t>
  </si>
  <si>
    <t>Otsuka Pharmaceutical India Private Limited</t>
  </si>
  <si>
    <t>OTSUKA PHARMACEUTICAL INDIA PRIVATE</t>
  </si>
  <si>
    <t>GMT PHARMA</t>
  </si>
  <si>
    <t>10D 10G/100ML 500ML SOLUTION FOR IV INFUSION LDPE VIAL NO. 1 (WITH PRIMARY PACKAGE)</t>
  </si>
  <si>
    <t>10D 10G/100ML 500ML SOLUTION NO.1</t>
  </si>
  <si>
    <t>SOLUTION</t>
  </si>
  <si>
    <t>10G/100ML 500ML</t>
  </si>
  <si>
    <t>GLUCOSE</t>
  </si>
  <si>
    <t>K01A</t>
  </si>
  <si>
    <t>K0 HOSPITAL SOLUTIONS</t>
  </si>
  <si>
    <t>10% GLUCOSE SOLUTION FOR INJECTION</t>
  </si>
  <si>
    <t>“PharmaTech” CJSC</t>
  </si>
  <si>
    <t>PHARMATECH</t>
  </si>
  <si>
    <t>PSP PHARMA</t>
  </si>
  <si>
    <t>10% GLUCOSE SOLUTION FOR INJECTION 10% 500ML SOLUTION FOR IV INFUSION PVC SACHET NO. 1 IN THERMOPLASTIC VACUUM PACKAGE</t>
  </si>
  <si>
    <t>10% 500ML GLUCOSE SOLUTION FOR INJECTION PVC SACHET NO. 1 IN THERMOPLASTIC VACUUM PACKAGE</t>
  </si>
  <si>
    <t>10% GLUCOSE SOLUTION FOR INJECTION 10% 500ML SOLUTION NO.1</t>
  </si>
  <si>
    <t>10% 500ML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</si>
</sst>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43" fontId="0" fillId="0" borderId="0" xfId="1" applyFont="1"/>
    <xf numFmtId="1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16618-778F-C044-B55A-ABEC6E31D6B3}">
  <dimension ref="A1:AD19"/>
  <sheetViews>
    <sheetView tabSelected="1" workbookViewId="0">
      <selection activeCell="D21" sqref="D21"/>
    </sheetView>
  </sheetViews>
  <sheetFormatPr baseColWidth="10" defaultRowHeight="16" x14ac:dyDescent="0.2"/>
  <sheetData>
    <row r="1" spans="1:3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2">
      <c r="A2">
        <v>2024</v>
      </c>
      <c r="B2" t="s">
        <v>30</v>
      </c>
      <c r="C2" t="s">
        <v>31</v>
      </c>
      <c r="D2" t="s">
        <v>32</v>
      </c>
      <c r="E2" t="s">
        <v>32</v>
      </c>
      <c r="F2" t="s">
        <v>32</v>
      </c>
      <c r="G2" t="s">
        <v>32</v>
      </c>
      <c r="H2" t="s">
        <v>33</v>
      </c>
      <c r="I2" t="s">
        <v>34</v>
      </c>
      <c r="J2" t="s">
        <v>35</v>
      </c>
      <c r="K2" t="s">
        <v>36</v>
      </c>
      <c r="L2" t="s">
        <v>36</v>
      </c>
      <c r="M2" t="s">
        <v>37</v>
      </c>
      <c r="N2" t="s">
        <v>38</v>
      </c>
      <c r="O2" t="s">
        <v>38</v>
      </c>
      <c r="P2" t="s">
        <v>39</v>
      </c>
      <c r="Q2" t="s">
        <v>39</v>
      </c>
      <c r="R2" t="s">
        <v>40</v>
      </c>
      <c r="S2">
        <v>10</v>
      </c>
      <c r="T2" t="s">
        <v>41</v>
      </c>
      <c r="U2" t="s">
        <v>41</v>
      </c>
      <c r="V2">
        <f t="shared" ref="V2:V19" si="0">LEN(U2) - LEN(SUBSTITUTE(U2, "*", ""))</f>
        <v>0</v>
      </c>
      <c r="W2" t="s">
        <v>42</v>
      </c>
      <c r="X2" t="s">
        <v>43</v>
      </c>
      <c r="Y2" s="2">
        <v>330</v>
      </c>
      <c r="Z2" s="2">
        <v>35</v>
      </c>
      <c r="AA2" s="2">
        <f>Z2*0.36</f>
        <v>12.6</v>
      </c>
      <c r="AB2" s="2">
        <f>Y2*Z2</f>
        <v>11550</v>
      </c>
      <c r="AC2" s="2">
        <f>AB2*0.36</f>
        <v>4158</v>
      </c>
      <c r="AD2" s="3">
        <v>40980</v>
      </c>
    </row>
    <row r="3" spans="1:30" x14ac:dyDescent="0.2">
      <c r="A3">
        <v>2024</v>
      </c>
      <c r="B3" t="s">
        <v>30</v>
      </c>
      <c r="C3" t="s">
        <v>31</v>
      </c>
      <c r="D3" t="s">
        <v>32</v>
      </c>
      <c r="E3" t="s">
        <v>32</v>
      </c>
      <c r="F3" t="s">
        <v>32</v>
      </c>
      <c r="G3" t="s">
        <v>32</v>
      </c>
      <c r="H3" t="s">
        <v>33</v>
      </c>
      <c r="I3" t="s">
        <v>34</v>
      </c>
      <c r="J3" t="s">
        <v>35</v>
      </c>
      <c r="K3" t="s">
        <v>36</v>
      </c>
      <c r="L3" t="s">
        <v>36</v>
      </c>
      <c r="M3" t="s">
        <v>37</v>
      </c>
      <c r="N3" t="s">
        <v>38</v>
      </c>
      <c r="O3" t="s">
        <v>38</v>
      </c>
      <c r="P3" t="s">
        <v>39</v>
      </c>
      <c r="Q3" t="s">
        <v>39</v>
      </c>
      <c r="R3" t="s">
        <v>40</v>
      </c>
      <c r="S3">
        <v>10</v>
      </c>
      <c r="T3" t="s">
        <v>41</v>
      </c>
      <c r="U3" t="s">
        <v>41</v>
      </c>
      <c r="V3">
        <f t="shared" si="0"/>
        <v>0</v>
      </c>
      <c r="W3" t="s">
        <v>42</v>
      </c>
      <c r="X3" t="s">
        <v>43</v>
      </c>
      <c r="Y3" s="2">
        <v>480</v>
      </c>
      <c r="Z3" s="2">
        <v>35</v>
      </c>
      <c r="AA3" s="2">
        <f t="shared" ref="AA3:AA19" si="1">Z3*0.36</f>
        <v>12.6</v>
      </c>
      <c r="AB3" s="2">
        <f t="shared" ref="AB3:AB19" si="2">Y3*Z3</f>
        <v>16800</v>
      </c>
      <c r="AC3" s="2">
        <f t="shared" ref="AC3:AC19" si="3">AB3*0.36</f>
        <v>6048</v>
      </c>
      <c r="AD3" s="3">
        <v>40980</v>
      </c>
    </row>
    <row r="4" spans="1:30" x14ac:dyDescent="0.2">
      <c r="A4">
        <v>2024</v>
      </c>
      <c r="B4" t="s">
        <v>44</v>
      </c>
      <c r="C4" t="s">
        <v>45</v>
      </c>
      <c r="D4" t="s">
        <v>46</v>
      </c>
      <c r="E4" t="s">
        <v>46</v>
      </c>
      <c r="F4" t="s">
        <v>46</v>
      </c>
      <c r="G4" t="s">
        <v>46</v>
      </c>
      <c r="H4" t="s">
        <v>33</v>
      </c>
      <c r="I4" t="s">
        <v>34</v>
      </c>
      <c r="J4" t="s">
        <v>35</v>
      </c>
      <c r="K4" t="s">
        <v>47</v>
      </c>
      <c r="L4" t="s">
        <v>47</v>
      </c>
      <c r="M4" t="s">
        <v>48</v>
      </c>
      <c r="N4" t="s">
        <v>49</v>
      </c>
      <c r="O4" t="s">
        <v>49</v>
      </c>
      <c r="P4" t="s">
        <v>50</v>
      </c>
      <c r="Q4" t="s">
        <v>51</v>
      </c>
      <c r="R4" t="s">
        <v>51</v>
      </c>
      <c r="S4">
        <v>1</v>
      </c>
      <c r="T4" t="s">
        <v>52</v>
      </c>
      <c r="U4" t="s">
        <v>52</v>
      </c>
      <c r="V4">
        <f t="shared" si="0"/>
        <v>1</v>
      </c>
      <c r="W4" t="s">
        <v>53</v>
      </c>
      <c r="X4" t="s">
        <v>54</v>
      </c>
      <c r="Y4" s="2">
        <v>75</v>
      </c>
      <c r="Z4" s="2">
        <v>70</v>
      </c>
      <c r="AA4" s="2">
        <f t="shared" si="1"/>
        <v>25.2</v>
      </c>
      <c r="AB4" s="2">
        <f t="shared" si="2"/>
        <v>5250</v>
      </c>
      <c r="AC4" s="2">
        <f t="shared" si="3"/>
        <v>1890</v>
      </c>
      <c r="AD4" s="3">
        <v>41380</v>
      </c>
    </row>
    <row r="5" spans="1:30" x14ac:dyDescent="0.2">
      <c r="A5">
        <v>2024</v>
      </c>
      <c r="B5" t="s">
        <v>44</v>
      </c>
      <c r="C5" t="s">
        <v>45</v>
      </c>
      <c r="D5" t="s">
        <v>46</v>
      </c>
      <c r="E5" t="s">
        <v>46</v>
      </c>
      <c r="F5" t="s">
        <v>46</v>
      </c>
      <c r="G5" t="s">
        <v>46</v>
      </c>
      <c r="H5" t="s">
        <v>33</v>
      </c>
      <c r="I5" t="s">
        <v>34</v>
      </c>
      <c r="J5" t="s">
        <v>35</v>
      </c>
      <c r="K5" t="s">
        <v>47</v>
      </c>
      <c r="L5" t="s">
        <v>47</v>
      </c>
      <c r="M5" t="s">
        <v>48</v>
      </c>
      <c r="N5" t="s">
        <v>49</v>
      </c>
      <c r="O5" t="s">
        <v>49</v>
      </c>
      <c r="P5" t="s">
        <v>50</v>
      </c>
      <c r="Q5" t="s">
        <v>51</v>
      </c>
      <c r="R5" t="s">
        <v>51</v>
      </c>
      <c r="S5">
        <v>1</v>
      </c>
      <c r="T5" t="s">
        <v>52</v>
      </c>
      <c r="U5" t="s">
        <v>52</v>
      </c>
      <c r="V5">
        <f t="shared" si="0"/>
        <v>1</v>
      </c>
      <c r="W5" t="s">
        <v>53</v>
      </c>
      <c r="X5" t="s">
        <v>54</v>
      </c>
      <c r="Y5" s="2">
        <v>125</v>
      </c>
      <c r="Z5" s="2">
        <v>70</v>
      </c>
      <c r="AA5" s="2">
        <f t="shared" si="1"/>
        <v>25.2</v>
      </c>
      <c r="AB5" s="2">
        <f t="shared" si="2"/>
        <v>8750</v>
      </c>
      <c r="AC5" s="2">
        <f t="shared" si="3"/>
        <v>3150</v>
      </c>
      <c r="AD5" s="3">
        <v>41380</v>
      </c>
    </row>
    <row r="6" spans="1:30" x14ac:dyDescent="0.2">
      <c r="A6">
        <v>2024</v>
      </c>
      <c r="B6" t="s">
        <v>55</v>
      </c>
      <c r="C6" t="s">
        <v>56</v>
      </c>
      <c r="D6" t="s">
        <v>57</v>
      </c>
      <c r="E6" t="s">
        <v>57</v>
      </c>
      <c r="F6" t="s">
        <v>57</v>
      </c>
      <c r="G6" t="s">
        <v>58</v>
      </c>
      <c r="H6" t="s">
        <v>59</v>
      </c>
      <c r="I6" t="s">
        <v>34</v>
      </c>
      <c r="J6" t="s">
        <v>60</v>
      </c>
      <c r="K6" t="s">
        <v>61</v>
      </c>
      <c r="L6" t="s">
        <v>61</v>
      </c>
      <c r="M6" t="s">
        <v>62</v>
      </c>
      <c r="N6" t="s">
        <v>63</v>
      </c>
      <c r="O6" t="s">
        <v>63</v>
      </c>
      <c r="P6" t="s">
        <v>64</v>
      </c>
      <c r="Q6" t="s">
        <v>64</v>
      </c>
      <c r="R6" t="s">
        <v>65</v>
      </c>
      <c r="S6">
        <v>1</v>
      </c>
      <c r="T6" t="s">
        <v>66</v>
      </c>
      <c r="U6" t="s">
        <v>66</v>
      </c>
      <c r="V6">
        <f t="shared" si="0"/>
        <v>1</v>
      </c>
      <c r="W6" t="s">
        <v>67</v>
      </c>
      <c r="X6" t="s">
        <v>68</v>
      </c>
      <c r="Y6" s="2">
        <v>341</v>
      </c>
      <c r="Z6" s="2">
        <v>6.81</v>
      </c>
      <c r="AA6" s="2">
        <f t="shared" si="1"/>
        <v>2.4515999999999996</v>
      </c>
      <c r="AB6" s="2">
        <f t="shared" si="2"/>
        <v>2322.21</v>
      </c>
      <c r="AC6" s="2">
        <f t="shared" si="3"/>
        <v>835.99559999999997</v>
      </c>
      <c r="AD6" s="3">
        <v>45397</v>
      </c>
    </row>
    <row r="7" spans="1:30" x14ac:dyDescent="0.2">
      <c r="A7">
        <v>2024</v>
      </c>
      <c r="B7" t="s">
        <v>55</v>
      </c>
      <c r="C7" t="s">
        <v>56</v>
      </c>
      <c r="D7" t="s">
        <v>57</v>
      </c>
      <c r="E7" t="s">
        <v>57</v>
      </c>
      <c r="F7" t="s">
        <v>57</v>
      </c>
      <c r="G7" t="s">
        <v>58</v>
      </c>
      <c r="H7" t="s">
        <v>59</v>
      </c>
      <c r="I7" t="s">
        <v>34</v>
      </c>
      <c r="J7" t="s">
        <v>60</v>
      </c>
      <c r="K7" t="s">
        <v>61</v>
      </c>
      <c r="L7" t="s">
        <v>61</v>
      </c>
      <c r="M7" t="s">
        <v>62</v>
      </c>
      <c r="N7" t="s">
        <v>63</v>
      </c>
      <c r="O7" t="s">
        <v>63</v>
      </c>
      <c r="P7" t="s">
        <v>64</v>
      </c>
      <c r="Q7" t="s">
        <v>64</v>
      </c>
      <c r="R7" t="s">
        <v>65</v>
      </c>
      <c r="S7">
        <v>1</v>
      </c>
      <c r="T7" t="s">
        <v>66</v>
      </c>
      <c r="U7" t="s">
        <v>66</v>
      </c>
      <c r="V7">
        <f t="shared" si="0"/>
        <v>1</v>
      </c>
      <c r="W7" t="s">
        <v>67</v>
      </c>
      <c r="X7" t="s">
        <v>68</v>
      </c>
      <c r="Y7" s="2">
        <v>59</v>
      </c>
      <c r="Z7" s="2">
        <v>6.81</v>
      </c>
      <c r="AA7" s="2">
        <f t="shared" si="1"/>
        <v>2.4515999999999996</v>
      </c>
      <c r="AB7" s="2">
        <f t="shared" si="2"/>
        <v>401.78999999999996</v>
      </c>
      <c r="AC7" s="2">
        <f t="shared" si="3"/>
        <v>144.64439999999999</v>
      </c>
      <c r="AD7" s="3">
        <v>45397</v>
      </c>
    </row>
    <row r="8" spans="1:30" x14ac:dyDescent="0.2">
      <c r="A8">
        <v>2024</v>
      </c>
      <c r="B8" t="s">
        <v>69</v>
      </c>
      <c r="C8" t="s">
        <v>70</v>
      </c>
      <c r="D8" t="s">
        <v>71</v>
      </c>
      <c r="E8" t="s">
        <v>71</v>
      </c>
      <c r="F8" t="s">
        <v>35</v>
      </c>
      <c r="G8" t="s">
        <v>72</v>
      </c>
      <c r="H8" t="s">
        <v>33</v>
      </c>
      <c r="I8" t="s">
        <v>34</v>
      </c>
      <c r="J8" t="s">
        <v>73</v>
      </c>
      <c r="K8" t="s">
        <v>74</v>
      </c>
      <c r="L8" t="s">
        <v>74</v>
      </c>
      <c r="M8" t="s">
        <v>75</v>
      </c>
      <c r="N8" t="s">
        <v>38</v>
      </c>
      <c r="O8" t="s">
        <v>38</v>
      </c>
      <c r="P8" t="s">
        <v>76</v>
      </c>
      <c r="Q8" t="s">
        <v>76</v>
      </c>
      <c r="R8" t="s">
        <v>76</v>
      </c>
      <c r="S8">
        <v>5</v>
      </c>
      <c r="T8" t="s">
        <v>77</v>
      </c>
      <c r="U8" t="s">
        <v>77</v>
      </c>
      <c r="V8">
        <f t="shared" si="0"/>
        <v>0</v>
      </c>
      <c r="W8" t="s">
        <v>78</v>
      </c>
      <c r="X8" t="s">
        <v>79</v>
      </c>
      <c r="Y8" s="2">
        <v>300</v>
      </c>
      <c r="Z8" s="2">
        <v>64.3</v>
      </c>
      <c r="AA8" s="2">
        <f t="shared" si="1"/>
        <v>23.148</v>
      </c>
      <c r="AB8" s="2">
        <f t="shared" si="2"/>
        <v>19290</v>
      </c>
      <c r="AC8" s="2">
        <f t="shared" si="3"/>
        <v>6944.4</v>
      </c>
      <c r="AD8" s="3">
        <v>45476</v>
      </c>
    </row>
    <row r="9" spans="1:30" x14ac:dyDescent="0.2">
      <c r="A9">
        <v>2024</v>
      </c>
      <c r="B9" t="s">
        <v>80</v>
      </c>
      <c r="C9" t="s">
        <v>81</v>
      </c>
      <c r="D9" t="s">
        <v>82</v>
      </c>
      <c r="E9" t="s">
        <v>82</v>
      </c>
      <c r="F9" t="s">
        <v>82</v>
      </c>
      <c r="G9" t="s">
        <v>83</v>
      </c>
      <c r="H9" t="s">
        <v>59</v>
      </c>
      <c r="I9" t="s">
        <v>34</v>
      </c>
      <c r="J9" t="s">
        <v>60</v>
      </c>
      <c r="K9" t="s">
        <v>84</v>
      </c>
      <c r="L9" t="s">
        <v>84</v>
      </c>
      <c r="M9" t="s">
        <v>85</v>
      </c>
      <c r="N9" t="s">
        <v>86</v>
      </c>
      <c r="O9" t="s">
        <v>86</v>
      </c>
      <c r="P9" t="s">
        <v>87</v>
      </c>
      <c r="Q9" t="s">
        <v>88</v>
      </c>
      <c r="R9" t="s">
        <v>89</v>
      </c>
      <c r="S9">
        <v>1</v>
      </c>
      <c r="T9" t="s">
        <v>90</v>
      </c>
      <c r="U9" t="s">
        <v>90</v>
      </c>
      <c r="V9">
        <f t="shared" si="0"/>
        <v>0</v>
      </c>
      <c r="W9" t="s">
        <v>91</v>
      </c>
      <c r="X9" t="s">
        <v>54</v>
      </c>
      <c r="Y9" s="2">
        <v>4245</v>
      </c>
      <c r="Z9" s="2">
        <v>7.36</v>
      </c>
      <c r="AA9" s="2">
        <f t="shared" si="1"/>
        <v>2.6496</v>
      </c>
      <c r="AB9" s="2">
        <f t="shared" si="2"/>
        <v>31243.200000000001</v>
      </c>
      <c r="AC9" s="2">
        <f t="shared" si="3"/>
        <v>11247.552</v>
      </c>
      <c r="AD9" s="3">
        <v>45363</v>
      </c>
    </row>
    <row r="10" spans="1:30" x14ac:dyDescent="0.2">
      <c r="A10">
        <v>2024</v>
      </c>
      <c r="B10" t="s">
        <v>80</v>
      </c>
      <c r="C10" t="s">
        <v>81</v>
      </c>
      <c r="D10" t="s">
        <v>82</v>
      </c>
      <c r="E10" t="s">
        <v>82</v>
      </c>
      <c r="F10" t="s">
        <v>82</v>
      </c>
      <c r="G10" t="s">
        <v>83</v>
      </c>
      <c r="H10" t="s">
        <v>59</v>
      </c>
      <c r="I10" t="s">
        <v>34</v>
      </c>
      <c r="J10" t="s">
        <v>60</v>
      </c>
      <c r="K10" t="s">
        <v>92</v>
      </c>
      <c r="L10" t="s">
        <v>92</v>
      </c>
      <c r="M10" t="s">
        <v>93</v>
      </c>
      <c r="N10" t="s">
        <v>94</v>
      </c>
      <c r="O10" t="s">
        <v>86</v>
      </c>
      <c r="P10" t="s">
        <v>95</v>
      </c>
      <c r="Q10" t="s">
        <v>95</v>
      </c>
      <c r="R10" t="s">
        <v>95</v>
      </c>
      <c r="S10">
        <v>1</v>
      </c>
      <c r="T10" t="s">
        <v>90</v>
      </c>
      <c r="U10" t="s">
        <v>90</v>
      </c>
      <c r="V10">
        <f t="shared" si="0"/>
        <v>0</v>
      </c>
      <c r="W10" t="s">
        <v>91</v>
      </c>
      <c r="X10" t="s">
        <v>54</v>
      </c>
      <c r="Y10" s="2">
        <v>5792</v>
      </c>
      <c r="Z10" s="2">
        <v>7.36</v>
      </c>
      <c r="AA10" s="2">
        <f t="shared" si="1"/>
        <v>2.6496</v>
      </c>
      <c r="AB10" s="2">
        <f t="shared" si="2"/>
        <v>42629.120000000003</v>
      </c>
      <c r="AC10" s="2">
        <f t="shared" si="3"/>
        <v>15346.483200000001</v>
      </c>
      <c r="AD10" s="3">
        <v>45363</v>
      </c>
    </row>
    <row r="11" spans="1:30" x14ac:dyDescent="0.2">
      <c r="A11">
        <v>2024</v>
      </c>
      <c r="B11" t="s">
        <v>96</v>
      </c>
      <c r="C11" t="s">
        <v>81</v>
      </c>
      <c r="D11" t="s">
        <v>82</v>
      </c>
      <c r="E11" t="s">
        <v>82</v>
      </c>
      <c r="F11" t="s">
        <v>82</v>
      </c>
      <c r="G11" t="s">
        <v>83</v>
      </c>
      <c r="H11" t="s">
        <v>59</v>
      </c>
      <c r="I11" t="s">
        <v>34</v>
      </c>
      <c r="J11" t="s">
        <v>60</v>
      </c>
      <c r="K11" t="s">
        <v>97</v>
      </c>
      <c r="L11" t="s">
        <v>97</v>
      </c>
      <c r="M11" t="s">
        <v>98</v>
      </c>
      <c r="N11" t="s">
        <v>38</v>
      </c>
      <c r="O11" t="s">
        <v>38</v>
      </c>
      <c r="P11" t="s">
        <v>99</v>
      </c>
      <c r="Q11" t="s">
        <v>99</v>
      </c>
      <c r="R11" t="s">
        <v>99</v>
      </c>
      <c r="S11">
        <v>10</v>
      </c>
      <c r="T11" t="s">
        <v>96</v>
      </c>
      <c r="U11" t="s">
        <v>96</v>
      </c>
      <c r="V11">
        <f t="shared" si="0"/>
        <v>0</v>
      </c>
      <c r="W11" t="s">
        <v>100</v>
      </c>
      <c r="X11" t="s">
        <v>101</v>
      </c>
      <c r="Y11" s="2">
        <v>24967</v>
      </c>
      <c r="Z11" s="2">
        <v>6.5</v>
      </c>
      <c r="AA11" s="2">
        <f t="shared" si="1"/>
        <v>2.34</v>
      </c>
      <c r="AB11" s="2">
        <f t="shared" si="2"/>
        <v>162285.5</v>
      </c>
      <c r="AC11" s="2">
        <f t="shared" si="3"/>
        <v>58422.78</v>
      </c>
      <c r="AD11" s="3">
        <v>45393</v>
      </c>
    </row>
    <row r="12" spans="1:30" x14ac:dyDescent="0.2">
      <c r="A12">
        <v>2024</v>
      </c>
      <c r="B12" t="s">
        <v>96</v>
      </c>
      <c r="C12" t="s">
        <v>81</v>
      </c>
      <c r="D12" t="s">
        <v>82</v>
      </c>
      <c r="E12" t="s">
        <v>82</v>
      </c>
      <c r="F12" t="s">
        <v>82</v>
      </c>
      <c r="G12" t="s">
        <v>83</v>
      </c>
      <c r="H12" t="s">
        <v>59</v>
      </c>
      <c r="I12" t="s">
        <v>34</v>
      </c>
      <c r="J12" t="s">
        <v>60</v>
      </c>
      <c r="K12" t="s">
        <v>97</v>
      </c>
      <c r="L12" t="s">
        <v>97</v>
      </c>
      <c r="M12" t="s">
        <v>98</v>
      </c>
      <c r="N12" t="s">
        <v>38</v>
      </c>
      <c r="O12" t="s">
        <v>38</v>
      </c>
      <c r="P12" t="s">
        <v>99</v>
      </c>
      <c r="Q12" t="s">
        <v>99</v>
      </c>
      <c r="R12" t="s">
        <v>99</v>
      </c>
      <c r="S12">
        <v>10</v>
      </c>
      <c r="T12" t="s">
        <v>96</v>
      </c>
      <c r="U12" t="s">
        <v>96</v>
      </c>
      <c r="V12">
        <f t="shared" si="0"/>
        <v>0</v>
      </c>
      <c r="W12" t="s">
        <v>100</v>
      </c>
      <c r="X12" t="s">
        <v>101</v>
      </c>
      <c r="Y12" s="2">
        <v>20878</v>
      </c>
      <c r="Z12" s="2">
        <v>6.5</v>
      </c>
      <c r="AA12" s="2">
        <f t="shared" si="1"/>
        <v>2.34</v>
      </c>
      <c r="AB12" s="2">
        <f t="shared" si="2"/>
        <v>135707</v>
      </c>
      <c r="AC12" s="2">
        <f t="shared" si="3"/>
        <v>48854.52</v>
      </c>
      <c r="AD12" s="3">
        <v>45363</v>
      </c>
    </row>
    <row r="13" spans="1:30" x14ac:dyDescent="0.2">
      <c r="A13">
        <v>2024</v>
      </c>
      <c r="B13" t="s">
        <v>96</v>
      </c>
      <c r="C13" t="s">
        <v>81</v>
      </c>
      <c r="D13" t="s">
        <v>82</v>
      </c>
      <c r="E13" t="s">
        <v>82</v>
      </c>
      <c r="F13" t="s">
        <v>82</v>
      </c>
      <c r="G13" t="s">
        <v>83</v>
      </c>
      <c r="H13" t="s">
        <v>59</v>
      </c>
      <c r="I13" t="s">
        <v>34</v>
      </c>
      <c r="J13" t="s">
        <v>60</v>
      </c>
      <c r="K13" t="s">
        <v>102</v>
      </c>
      <c r="L13" t="s">
        <v>102</v>
      </c>
      <c r="M13" t="s">
        <v>103</v>
      </c>
      <c r="N13" t="s">
        <v>38</v>
      </c>
      <c r="O13" t="s">
        <v>38</v>
      </c>
      <c r="P13" t="s">
        <v>104</v>
      </c>
      <c r="Q13" t="s">
        <v>104</v>
      </c>
      <c r="R13" t="s">
        <v>104</v>
      </c>
      <c r="S13">
        <v>10</v>
      </c>
      <c r="T13" t="s">
        <v>96</v>
      </c>
      <c r="U13" t="s">
        <v>96</v>
      </c>
      <c r="V13">
        <f t="shared" si="0"/>
        <v>0</v>
      </c>
      <c r="W13" t="s">
        <v>100</v>
      </c>
      <c r="X13" t="s">
        <v>101</v>
      </c>
      <c r="Y13" s="2">
        <v>24876</v>
      </c>
      <c r="Z13" s="2">
        <v>2.95</v>
      </c>
      <c r="AA13" s="2">
        <f t="shared" si="1"/>
        <v>1.0620000000000001</v>
      </c>
      <c r="AB13" s="2">
        <f t="shared" si="2"/>
        <v>73384.200000000012</v>
      </c>
      <c r="AC13" s="2">
        <f t="shared" si="3"/>
        <v>26418.312000000002</v>
      </c>
      <c r="AD13" s="3">
        <v>45393</v>
      </c>
    </row>
    <row r="14" spans="1:30" x14ac:dyDescent="0.2">
      <c r="A14">
        <v>2024</v>
      </c>
      <c r="B14" t="s">
        <v>96</v>
      </c>
      <c r="C14" t="s">
        <v>81</v>
      </c>
      <c r="D14" t="s">
        <v>82</v>
      </c>
      <c r="E14" t="s">
        <v>82</v>
      </c>
      <c r="F14" t="s">
        <v>82</v>
      </c>
      <c r="G14" t="s">
        <v>83</v>
      </c>
      <c r="H14" t="s">
        <v>59</v>
      </c>
      <c r="I14" t="s">
        <v>34</v>
      </c>
      <c r="J14" t="s">
        <v>60</v>
      </c>
      <c r="K14" t="s">
        <v>102</v>
      </c>
      <c r="L14" t="s">
        <v>102</v>
      </c>
      <c r="M14" t="s">
        <v>103</v>
      </c>
      <c r="N14" t="s">
        <v>38</v>
      </c>
      <c r="O14" t="s">
        <v>38</v>
      </c>
      <c r="P14" t="s">
        <v>104</v>
      </c>
      <c r="Q14" t="s">
        <v>104</v>
      </c>
      <c r="R14" t="s">
        <v>104</v>
      </c>
      <c r="S14">
        <v>10</v>
      </c>
      <c r="T14" t="s">
        <v>96</v>
      </c>
      <c r="U14" t="s">
        <v>96</v>
      </c>
      <c r="V14">
        <f t="shared" si="0"/>
        <v>0</v>
      </c>
      <c r="W14" t="s">
        <v>100</v>
      </c>
      <c r="X14" t="s">
        <v>101</v>
      </c>
      <c r="Y14" s="2">
        <v>19725</v>
      </c>
      <c r="Z14" s="2">
        <v>2.95</v>
      </c>
      <c r="AA14" s="2">
        <f t="shared" si="1"/>
        <v>1.0620000000000001</v>
      </c>
      <c r="AB14" s="2">
        <f t="shared" si="2"/>
        <v>58188.75</v>
      </c>
      <c r="AC14" s="2">
        <f t="shared" si="3"/>
        <v>20947.95</v>
      </c>
      <c r="AD14" s="3">
        <v>45340</v>
      </c>
    </row>
    <row r="15" spans="1:30" x14ac:dyDescent="0.2">
      <c r="A15">
        <v>2024</v>
      </c>
      <c r="B15" t="s">
        <v>105</v>
      </c>
      <c r="C15" t="s">
        <v>81</v>
      </c>
      <c r="D15" t="s">
        <v>82</v>
      </c>
      <c r="E15" t="s">
        <v>82</v>
      </c>
      <c r="F15" t="s">
        <v>82</v>
      </c>
      <c r="G15" t="s">
        <v>83</v>
      </c>
      <c r="H15" t="s">
        <v>59</v>
      </c>
      <c r="I15" t="s">
        <v>34</v>
      </c>
      <c r="J15" t="s">
        <v>60</v>
      </c>
      <c r="K15" t="s">
        <v>106</v>
      </c>
      <c r="L15" t="s">
        <v>106</v>
      </c>
      <c r="M15" t="s">
        <v>107</v>
      </c>
      <c r="N15" t="s">
        <v>86</v>
      </c>
      <c r="O15" t="s">
        <v>86</v>
      </c>
      <c r="P15" t="s">
        <v>108</v>
      </c>
      <c r="Q15" t="s">
        <v>108</v>
      </c>
      <c r="R15" t="s">
        <v>109</v>
      </c>
      <c r="S15">
        <v>1</v>
      </c>
      <c r="T15" t="s">
        <v>110</v>
      </c>
      <c r="U15" t="s">
        <v>110</v>
      </c>
      <c r="V15">
        <f t="shared" si="0"/>
        <v>0</v>
      </c>
      <c r="W15" t="s">
        <v>91</v>
      </c>
      <c r="X15" t="s">
        <v>54</v>
      </c>
      <c r="Y15" s="2">
        <v>24456</v>
      </c>
      <c r="Z15" s="2">
        <v>6.6504000000000003</v>
      </c>
      <c r="AA15" s="2">
        <f t="shared" si="1"/>
        <v>2.3941439999999998</v>
      </c>
      <c r="AB15" s="2">
        <f t="shared" si="2"/>
        <v>162642.18240000002</v>
      </c>
      <c r="AC15" s="2">
        <f t="shared" si="3"/>
        <v>58551.185664000004</v>
      </c>
      <c r="AD15" s="3">
        <v>45340</v>
      </c>
    </row>
    <row r="16" spans="1:30" x14ac:dyDescent="0.2">
      <c r="A16">
        <v>2024</v>
      </c>
      <c r="B16" t="s">
        <v>111</v>
      </c>
      <c r="C16" t="s">
        <v>112</v>
      </c>
      <c r="D16" t="s">
        <v>113</v>
      </c>
      <c r="E16" t="s">
        <v>113</v>
      </c>
      <c r="F16" t="s">
        <v>113</v>
      </c>
      <c r="G16" t="s">
        <v>114</v>
      </c>
      <c r="H16" t="s">
        <v>33</v>
      </c>
      <c r="I16" t="s">
        <v>34</v>
      </c>
      <c r="J16" t="s">
        <v>60</v>
      </c>
      <c r="K16" t="s">
        <v>115</v>
      </c>
      <c r="L16" t="s">
        <v>115</v>
      </c>
      <c r="M16" t="s">
        <v>116</v>
      </c>
      <c r="N16" t="s">
        <v>94</v>
      </c>
      <c r="O16" t="s">
        <v>117</v>
      </c>
      <c r="P16" t="s">
        <v>118</v>
      </c>
      <c r="Q16" t="s">
        <v>118</v>
      </c>
      <c r="R16" t="s">
        <v>118</v>
      </c>
      <c r="S16">
        <v>1</v>
      </c>
      <c r="T16" t="s">
        <v>119</v>
      </c>
      <c r="U16" t="s">
        <v>119</v>
      </c>
      <c r="V16">
        <f t="shared" si="0"/>
        <v>0</v>
      </c>
      <c r="W16" t="s">
        <v>120</v>
      </c>
      <c r="X16" t="s">
        <v>121</v>
      </c>
      <c r="Y16" s="2">
        <v>5000</v>
      </c>
      <c r="Z16" s="2">
        <v>2.2999999999999998</v>
      </c>
      <c r="AA16" s="2">
        <f t="shared" si="1"/>
        <v>0.82799999999999996</v>
      </c>
      <c r="AB16" s="2">
        <f t="shared" si="2"/>
        <v>11500</v>
      </c>
      <c r="AC16" s="2">
        <f t="shared" si="3"/>
        <v>4140</v>
      </c>
      <c r="AD16" s="3">
        <v>45609</v>
      </c>
    </row>
    <row r="17" spans="1:30" x14ac:dyDescent="0.2">
      <c r="A17">
        <v>2024</v>
      </c>
      <c r="B17" t="s">
        <v>111</v>
      </c>
      <c r="C17" t="s">
        <v>112</v>
      </c>
      <c r="D17" t="s">
        <v>113</v>
      </c>
      <c r="E17" t="s">
        <v>113</v>
      </c>
      <c r="F17" t="s">
        <v>113</v>
      </c>
      <c r="G17" t="s">
        <v>114</v>
      </c>
      <c r="H17" t="s">
        <v>33</v>
      </c>
      <c r="I17" t="s">
        <v>34</v>
      </c>
      <c r="J17" t="s">
        <v>60</v>
      </c>
      <c r="K17" t="s">
        <v>115</v>
      </c>
      <c r="L17" t="s">
        <v>115</v>
      </c>
      <c r="M17" t="s">
        <v>116</v>
      </c>
      <c r="N17" t="s">
        <v>94</v>
      </c>
      <c r="O17" t="s">
        <v>117</v>
      </c>
      <c r="P17" t="s">
        <v>118</v>
      </c>
      <c r="Q17" t="s">
        <v>118</v>
      </c>
      <c r="R17" t="s">
        <v>118</v>
      </c>
      <c r="S17">
        <v>1</v>
      </c>
      <c r="T17" t="s">
        <v>119</v>
      </c>
      <c r="U17" t="s">
        <v>119</v>
      </c>
      <c r="V17">
        <f t="shared" si="0"/>
        <v>0</v>
      </c>
      <c r="W17" t="s">
        <v>120</v>
      </c>
      <c r="X17" t="s">
        <v>121</v>
      </c>
      <c r="Y17" s="2">
        <v>10000</v>
      </c>
      <c r="Z17" s="2">
        <v>2.2999999999999998</v>
      </c>
      <c r="AA17" s="2">
        <f t="shared" si="1"/>
        <v>0.82799999999999996</v>
      </c>
      <c r="AB17" s="2">
        <f t="shared" si="2"/>
        <v>23000</v>
      </c>
      <c r="AC17" s="2">
        <f t="shared" si="3"/>
        <v>8280</v>
      </c>
      <c r="AD17" s="3">
        <v>45609</v>
      </c>
    </row>
    <row r="18" spans="1:30" x14ac:dyDescent="0.2">
      <c r="A18">
        <v>2024</v>
      </c>
      <c r="B18" t="s">
        <v>122</v>
      </c>
      <c r="C18" t="s">
        <v>123</v>
      </c>
      <c r="D18" t="s">
        <v>124</v>
      </c>
      <c r="E18" t="s">
        <v>124</v>
      </c>
      <c r="F18" t="s">
        <v>124</v>
      </c>
      <c r="G18" t="s">
        <v>125</v>
      </c>
      <c r="H18" t="s">
        <v>33</v>
      </c>
      <c r="I18" t="s">
        <v>34</v>
      </c>
      <c r="J18" t="s">
        <v>60</v>
      </c>
      <c r="K18" t="s">
        <v>126</v>
      </c>
      <c r="L18" t="s">
        <v>127</v>
      </c>
      <c r="M18" t="s">
        <v>128</v>
      </c>
      <c r="N18" t="s">
        <v>117</v>
      </c>
      <c r="O18" t="s">
        <v>117</v>
      </c>
      <c r="P18" t="s">
        <v>129</v>
      </c>
      <c r="Q18" t="s">
        <v>129</v>
      </c>
      <c r="R18" t="s">
        <v>129</v>
      </c>
      <c r="S18">
        <v>1</v>
      </c>
      <c r="T18" t="s">
        <v>119</v>
      </c>
      <c r="U18" t="s">
        <v>119</v>
      </c>
      <c r="V18">
        <f t="shared" si="0"/>
        <v>0</v>
      </c>
      <c r="W18" t="s">
        <v>120</v>
      </c>
      <c r="X18" t="s">
        <v>121</v>
      </c>
      <c r="Y18" s="2">
        <v>4800</v>
      </c>
      <c r="Z18" s="2">
        <v>3.17</v>
      </c>
      <c r="AA18" s="2">
        <f t="shared" si="1"/>
        <v>1.1412</v>
      </c>
      <c r="AB18" s="2">
        <f t="shared" si="2"/>
        <v>15216</v>
      </c>
      <c r="AC18" s="2">
        <f t="shared" si="3"/>
        <v>5477.76</v>
      </c>
      <c r="AD18" s="3">
        <v>45643</v>
      </c>
    </row>
    <row r="19" spans="1:30" x14ac:dyDescent="0.2">
      <c r="A19">
        <v>2024</v>
      </c>
      <c r="B19" t="s">
        <v>111</v>
      </c>
      <c r="C19" t="s">
        <v>112</v>
      </c>
      <c r="D19" t="s">
        <v>113</v>
      </c>
      <c r="E19" t="s">
        <v>113</v>
      </c>
      <c r="F19" t="s">
        <v>113</v>
      </c>
      <c r="G19" t="s">
        <v>114</v>
      </c>
      <c r="H19" t="s">
        <v>33</v>
      </c>
      <c r="I19" t="s">
        <v>34</v>
      </c>
      <c r="J19" t="s">
        <v>60</v>
      </c>
      <c r="K19" t="s">
        <v>115</v>
      </c>
      <c r="L19" t="s">
        <v>115</v>
      </c>
      <c r="M19" t="s">
        <v>116</v>
      </c>
      <c r="N19" t="s">
        <v>94</v>
      </c>
      <c r="O19" t="s">
        <v>117</v>
      </c>
      <c r="P19" t="s">
        <v>118</v>
      </c>
      <c r="Q19" t="s">
        <v>118</v>
      </c>
      <c r="R19" t="s">
        <v>118</v>
      </c>
      <c r="S19">
        <v>1</v>
      </c>
      <c r="T19" t="s">
        <v>119</v>
      </c>
      <c r="U19" t="s">
        <v>119</v>
      </c>
      <c r="V19">
        <f t="shared" si="0"/>
        <v>0</v>
      </c>
      <c r="W19" t="s">
        <v>120</v>
      </c>
      <c r="X19" t="s">
        <v>121</v>
      </c>
      <c r="Y19" s="2">
        <v>5000</v>
      </c>
      <c r="Z19" s="2">
        <v>2.2999999999999998</v>
      </c>
      <c r="AA19" s="2">
        <f t="shared" si="1"/>
        <v>0.82799999999999996</v>
      </c>
      <c r="AB19" s="2">
        <f t="shared" si="2"/>
        <v>11500</v>
      </c>
      <c r="AC19" s="2">
        <f t="shared" si="3"/>
        <v>4140</v>
      </c>
      <c r="AD19" s="3">
        <v>45392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Anel Kabylbayeva</dc:creator>
  <cp:lastModifiedBy>Anel Kabylbayeva</cp:lastModifiedBy>
  <dcterms:created xsi:type="dcterms:W3CDTF">2025-06-09T15:08:18Z</dcterms:created>
  <dcterms:modified xsi:type="dcterms:W3CDTF">2025-06-09T15:11:43Z</dcterms:modified>
</cp:coreProperties>
</file>