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-pc\Desktop\PC\testing\caliper_benchmark\data_cloud\pc-fabric-func-test\conflictTest\"/>
    </mc:Choice>
  </mc:AlternateContent>
  <xr:revisionPtr revIDLastSave="0" documentId="13_ncr:1_{0D0A0CC7-1182-4591-A36C-917AF2AB3AD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I52" i="1"/>
  <c r="I50" i="1"/>
  <c r="I48" i="1"/>
  <c r="I46" i="1"/>
  <c r="I44" i="1"/>
  <c r="I42" i="1"/>
  <c r="I40" i="1"/>
  <c r="I38" i="1"/>
  <c r="I36" i="1"/>
  <c r="I34" i="1"/>
  <c r="I32" i="1"/>
  <c r="I30" i="1"/>
  <c r="E52" i="1"/>
  <c r="E50" i="1"/>
  <c r="E48" i="1"/>
  <c r="E46" i="1"/>
  <c r="E44" i="1"/>
  <c r="E42" i="1"/>
  <c r="E40" i="1"/>
  <c r="E38" i="1"/>
  <c r="E36" i="1"/>
  <c r="E34" i="1"/>
  <c r="E32" i="1"/>
  <c r="E30" i="1"/>
  <c r="I25" i="1"/>
  <c r="I23" i="1"/>
  <c r="I21" i="1"/>
  <c r="I19" i="1"/>
  <c r="I17" i="1"/>
  <c r="I15" i="1"/>
  <c r="I13" i="1"/>
  <c r="I11" i="1"/>
  <c r="I9" i="1"/>
  <c r="I7" i="1"/>
  <c r="I5" i="1"/>
  <c r="I3" i="1"/>
  <c r="E25" i="1"/>
  <c r="E23" i="1"/>
  <c r="E21" i="1"/>
  <c r="E19" i="1"/>
  <c r="E17" i="1"/>
  <c r="E15" i="1"/>
  <c r="E13" i="1"/>
  <c r="E11" i="1"/>
  <c r="E9" i="1"/>
  <c r="E7" i="1"/>
  <c r="E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<sst xmlns="http://schemas.openxmlformats.org/spreadsheetml/2006/main" count="56" uniqueCount="30">
  <si>
    <t>Name</t>
  </si>
  <si>
    <t>Succ</t>
  </si>
  <si>
    <t>Fail</t>
  </si>
  <si>
    <t>conflict txs, tps 500, k in [1 100], get:set=3:1.</t>
  </si>
  <si>
    <t>conflict txs, tps 500, k in [1 1000], get:set=3:1.</t>
  </si>
  <si>
    <t>conflict txs, tps 500, k in [1 5000], get:set=3:1.</t>
  </si>
  <si>
    <t>conflict txs, tps 1000, k in [1 100], get:set=3:1.</t>
  </si>
  <si>
    <t>conflict txs, tps 1000, k in [1 1000], get:set=3:1.</t>
  </si>
  <si>
    <t>conflict txs, tps 1000, k in [1 5000], get:set=3:1.</t>
  </si>
  <si>
    <t>conflict txs, tps 1500, k in [1 100], get:set=3:1.</t>
  </si>
  <si>
    <t>conflict txs, tps 1500, k in [1 1000], get:set=3:1.</t>
  </si>
  <si>
    <t>conflict txs, tps 1500, k in [1 5000], get:set=3:1.</t>
  </si>
  <si>
    <t>conflict txs, tps 2000, k in [1 100], get:set=3:1.</t>
  </si>
  <si>
    <t>conflict txs, tps 2000, k in [1 1000], get:set=3:1.</t>
  </si>
  <si>
    <t>conflict txs, tps 2000, k in [1 5000], get:set=3:1.</t>
  </si>
  <si>
    <t>conflict txs, tps 500, k in [1 100], get:set=9:1.</t>
  </si>
  <si>
    <t>conflict txs, tps 500, k in [1 1000], get:set=9:1.</t>
  </si>
  <si>
    <t>conflict txs, tps 500, k in [1 5000], get:set=9:1.</t>
  </si>
  <si>
    <t>conflict txs, tps 1000, k in [1 100], get:set=9:1.</t>
  </si>
  <si>
    <t>conflict txs, tps 1000, k in [1 1000], get:set=9:1.</t>
  </si>
  <si>
    <t>conflict txs, tps 1000, k in [1 5000], get:set=9:1.</t>
  </si>
  <si>
    <t>conflict txs, tps 1500, k in [1 100], get:set=9:1.</t>
  </si>
  <si>
    <t>conflict txs, tps 1500, k in [1 1000], get:set=9:1.</t>
  </si>
  <si>
    <t>conflict txs, tps 1500, k in [1 5000], get:set=9:1.</t>
  </si>
  <si>
    <t>conflict txs, tps 2000, k in [1 100], get:set=9:1.</t>
  </si>
  <si>
    <t>conflict txs, tps 2000, k in [1 1000], get:set=9:1.</t>
  </si>
  <si>
    <t>conflict txs, tps 2000, k in [1 5000], get:set=9:1.</t>
  </si>
  <si>
    <t>TPS</t>
  </si>
  <si>
    <t>g:s=3:1</t>
    <phoneticPr fontId="3" type="noConversion"/>
  </si>
  <si>
    <t>g:s=9:1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</si>
</sst>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2"/>
      <color rgb="FF333333"/>
      <name val="IBM Plex Sans"/>
      <family val="2"/>
    </font>
    <font>
      <sz val="9"/>
      <name val="等线"/>
      <family val="3"/>
      <charset val="134"/>
      <scheme val="minor"/>
    </font>
    <font>
      <sz val="12"/>
      <color rgb="FF333333"/>
      <name val="IBM Plex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177" fontId="4" fillId="3" borderId="0" xfId="0" applyNumberFormat="1" applyFont="1" applyFill="1" applyBorder="1" applyAlignment="1">
      <alignment vertical="center" wrapText="1"/>
    </xf>
    <xf numFmtId="176" fontId="0" fillId="0" borderId="0" xfId="0" applyNumberFormat="1"/>
    <xf numFmtId="177" fontId="0" fillId="0" borderId="0" xfId="0" applyNumberFormat="1"/>
    <xf numFmtId="9" fontId="0" fillId="0" borderId="0" xfId="1" applyFont="1" applyAlignment="1"/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6"/>
  <sheetViews>
    <sheetView tabSelected="1" zoomScale="70" zoomScaleNormal="70" workbookViewId="0">
      <selection activeCell="AC24" sqref="AC24"/>
    </sheetView>
  </sheetViews>
  <sheetFormatPr defaultRowHeight="14" x14ac:dyDescent="0.3"/>
  <cols>
    <col min="1" max="1" width="44.75" customWidth="1"/>
    <col min="4" max="4" width="8" customWidth="1"/>
  </cols>
  <sheetData>
    <row r="1" spans="1:14" ht="17.5" thickBot="1" x14ac:dyDescent="0.35">
      <c r="A1" s="1" t="s">
        <v>0</v>
      </c>
      <c r="B1" s="1" t="s">
        <v>1</v>
      </c>
      <c r="C1" s="1" t="s">
        <v>2</v>
      </c>
      <c r="D1" s="3"/>
      <c r="F1" s="1" t="s">
        <v>1</v>
      </c>
      <c r="G1" s="1" t="s">
        <v>2</v>
      </c>
    </row>
    <row r="2" spans="1:14" ht="17.5" thickBot="1" x14ac:dyDescent="0.35">
      <c r="A2" s="2" t="s">
        <v>3</v>
      </c>
      <c r="B2" s="2">
        <v>3512</v>
      </c>
      <c r="C2" s="2">
        <v>1508</v>
      </c>
      <c r="D2" s="4">
        <f>C2/(B2+C2)</f>
        <v>0.30039840637450199</v>
      </c>
      <c r="F2" s="2">
        <v>4974</v>
      </c>
      <c r="G2" s="2">
        <v>46</v>
      </c>
      <c r="H2" s="5">
        <f>G2/(G2+F2)</f>
        <v>9.1633466135458159E-3</v>
      </c>
      <c r="J2" s="8">
        <v>500</v>
      </c>
      <c r="M2" s="5"/>
      <c r="N2" s="5"/>
    </row>
    <row r="3" spans="1:14" ht="17.5" thickBot="1" x14ac:dyDescent="0.35">
      <c r="A3" s="2" t="s">
        <v>3</v>
      </c>
      <c r="B3" s="2">
        <v>3767</v>
      </c>
      <c r="C3" s="2">
        <v>1253</v>
      </c>
      <c r="D3" s="4">
        <f t="shared" ref="D3:D52" si="0">C3/(B3+C3)</f>
        <v>0.249601593625498</v>
      </c>
      <c r="E3" s="6">
        <f>AVERAGE(D2:D3)</f>
        <v>0.27500000000000002</v>
      </c>
      <c r="F3" s="2">
        <v>4815</v>
      </c>
      <c r="G3" s="2">
        <v>205</v>
      </c>
      <c r="H3" s="5">
        <f t="shared" ref="H3:H52" si="1">G3/(G3+F3)</f>
        <v>4.0836653386454182E-2</v>
      </c>
      <c r="I3" s="6">
        <f>AVERAGE(H2:H3)</f>
        <v>2.4999999999999998E-2</v>
      </c>
      <c r="J3" s="8"/>
      <c r="M3" s="5"/>
      <c r="N3" s="5"/>
    </row>
    <row r="4" spans="1:14" ht="17.5" thickBot="1" x14ac:dyDescent="0.35">
      <c r="A4" s="2" t="s">
        <v>4</v>
      </c>
      <c r="B4" s="2">
        <v>1880</v>
      </c>
      <c r="C4" s="2">
        <v>3140</v>
      </c>
      <c r="D4" s="4">
        <f t="shared" si="0"/>
        <v>0.62549800796812749</v>
      </c>
      <c r="F4" s="2">
        <v>4904</v>
      </c>
      <c r="G4" s="2">
        <v>116</v>
      </c>
      <c r="H4" s="5">
        <f t="shared" si="1"/>
        <v>2.3107569721115537E-2</v>
      </c>
      <c r="J4" s="8"/>
      <c r="M4" s="5"/>
      <c r="N4" s="5"/>
    </row>
    <row r="5" spans="1:14" ht="17.5" thickBot="1" x14ac:dyDescent="0.35">
      <c r="A5" s="2" t="s">
        <v>4</v>
      </c>
      <c r="B5" s="2">
        <v>3836</v>
      </c>
      <c r="C5" s="2">
        <v>1184</v>
      </c>
      <c r="D5" s="4">
        <f t="shared" si="0"/>
        <v>0.23585657370517929</v>
      </c>
      <c r="E5" s="6">
        <f>AVERAGE(D4:D5)</f>
        <v>0.4306772908366534</v>
      </c>
      <c r="F5" s="2">
        <v>4889</v>
      </c>
      <c r="G5" s="2">
        <v>131</v>
      </c>
      <c r="H5" s="5">
        <f t="shared" si="1"/>
        <v>2.6095617529880478E-2</v>
      </c>
      <c r="I5" s="6">
        <f>AVERAGE(H4:H5)</f>
        <v>2.4601593625498006E-2</v>
      </c>
      <c r="J5" s="8"/>
      <c r="M5" s="5"/>
      <c r="N5" s="5"/>
    </row>
    <row r="6" spans="1:14" ht="17.5" thickBot="1" x14ac:dyDescent="0.35">
      <c r="A6" s="2" t="s">
        <v>5</v>
      </c>
      <c r="B6" s="2">
        <v>3650</v>
      </c>
      <c r="C6" s="2">
        <v>1370</v>
      </c>
      <c r="D6" s="4">
        <f t="shared" si="0"/>
        <v>0.27290836653386452</v>
      </c>
      <c r="F6" s="2">
        <v>4799</v>
      </c>
      <c r="G6" s="2">
        <v>221</v>
      </c>
      <c r="H6" s="5">
        <f t="shared" si="1"/>
        <v>4.4023904382470121E-2</v>
      </c>
      <c r="J6" s="8"/>
      <c r="M6" s="5"/>
      <c r="N6" s="5"/>
    </row>
    <row r="7" spans="1:14" ht="17.5" thickBot="1" x14ac:dyDescent="0.35">
      <c r="A7" s="2" t="s">
        <v>5</v>
      </c>
      <c r="B7" s="2">
        <v>2792</v>
      </c>
      <c r="C7" s="2">
        <v>2228</v>
      </c>
      <c r="D7" s="4">
        <f t="shared" si="0"/>
        <v>0.44382470119521911</v>
      </c>
      <c r="E7" s="6">
        <f>AVERAGE(D6:D7)</f>
        <v>0.35836653386454181</v>
      </c>
      <c r="F7" s="2">
        <v>4961</v>
      </c>
      <c r="G7" s="2">
        <v>59</v>
      </c>
      <c r="H7" s="5">
        <f t="shared" si="1"/>
        <v>1.1752988047808765E-2</v>
      </c>
      <c r="I7" s="6">
        <f>AVERAGE(H6:H7)</f>
        <v>2.7888446215139442E-2</v>
      </c>
      <c r="J7" s="8"/>
      <c r="M7" s="5"/>
      <c r="N7" s="5"/>
    </row>
    <row r="8" spans="1:14" ht="17.5" thickBot="1" x14ac:dyDescent="0.35">
      <c r="A8" s="2" t="s">
        <v>6</v>
      </c>
      <c r="B8" s="2">
        <v>6690</v>
      </c>
      <c r="C8" s="2">
        <v>3330</v>
      </c>
      <c r="D8" s="4">
        <f t="shared" si="0"/>
        <v>0.33233532934131738</v>
      </c>
      <c r="F8" s="2">
        <v>9748</v>
      </c>
      <c r="G8" s="2">
        <v>272</v>
      </c>
      <c r="H8" s="5">
        <f t="shared" si="1"/>
        <v>2.714570858283433E-2</v>
      </c>
      <c r="J8" s="8">
        <v>1000</v>
      </c>
      <c r="M8" s="5"/>
      <c r="N8" s="5"/>
    </row>
    <row r="9" spans="1:14" ht="17.5" thickBot="1" x14ac:dyDescent="0.35">
      <c r="A9" s="2" t="s">
        <v>6</v>
      </c>
      <c r="B9" s="2">
        <v>4253</v>
      </c>
      <c r="C9" s="2">
        <v>5767</v>
      </c>
      <c r="D9" s="4">
        <f t="shared" si="0"/>
        <v>0.57554890219560884</v>
      </c>
      <c r="E9" s="6">
        <f>AVERAGE(D8:D9)</f>
        <v>0.45394211576846311</v>
      </c>
      <c r="F9" s="2">
        <v>9386</v>
      </c>
      <c r="G9" s="2">
        <v>634</v>
      </c>
      <c r="H9" s="5">
        <f t="shared" si="1"/>
        <v>6.3273453093812382E-2</v>
      </c>
      <c r="I9" s="6">
        <f>AVERAGE(H8:H9)</f>
        <v>4.5209580838323354E-2</v>
      </c>
      <c r="J9" s="8"/>
      <c r="M9" s="5"/>
      <c r="N9" s="5"/>
    </row>
    <row r="10" spans="1:14" ht="17.5" thickBot="1" x14ac:dyDescent="0.35">
      <c r="A10" s="2" t="s">
        <v>7</v>
      </c>
      <c r="B10" s="2">
        <v>6552</v>
      </c>
      <c r="C10" s="2">
        <v>3468</v>
      </c>
      <c r="D10" s="4">
        <f t="shared" si="0"/>
        <v>0.34610778443113771</v>
      </c>
      <c r="F10" s="2">
        <v>9427</v>
      </c>
      <c r="G10" s="2">
        <v>593</v>
      </c>
      <c r="H10" s="5">
        <f t="shared" si="1"/>
        <v>5.9181636726546909E-2</v>
      </c>
      <c r="J10" s="8"/>
      <c r="M10" s="5"/>
      <c r="N10" s="5"/>
    </row>
    <row r="11" spans="1:14" ht="17.5" thickBot="1" x14ac:dyDescent="0.35">
      <c r="A11" s="2" t="s">
        <v>7</v>
      </c>
      <c r="B11" s="2">
        <v>5407</v>
      </c>
      <c r="C11" s="2">
        <v>4613</v>
      </c>
      <c r="D11" s="4">
        <f t="shared" si="0"/>
        <v>0.46037924151696608</v>
      </c>
      <c r="E11" s="6">
        <f>AVERAGE(D10:D11)</f>
        <v>0.40324351297405192</v>
      </c>
      <c r="F11" s="2">
        <v>9326</v>
      </c>
      <c r="G11" s="2">
        <v>694</v>
      </c>
      <c r="H11" s="5">
        <f t="shared" si="1"/>
        <v>6.9261477045908182E-2</v>
      </c>
      <c r="I11" s="6">
        <f>AVERAGE(H10:H11)</f>
        <v>6.4221556886227549E-2</v>
      </c>
      <c r="J11" s="8"/>
      <c r="M11" s="5"/>
      <c r="N11" s="5"/>
    </row>
    <row r="12" spans="1:14" ht="17.5" thickBot="1" x14ac:dyDescent="0.35">
      <c r="A12" s="2" t="s">
        <v>8</v>
      </c>
      <c r="B12" s="2">
        <v>4570</v>
      </c>
      <c r="C12" s="2">
        <v>5450</v>
      </c>
      <c r="D12" s="4">
        <f t="shared" si="0"/>
        <v>0.54391217564870264</v>
      </c>
      <c r="F12" s="2">
        <v>9688</v>
      </c>
      <c r="G12" s="2">
        <v>332</v>
      </c>
      <c r="H12" s="5">
        <f t="shared" si="1"/>
        <v>3.3133732534930141E-2</v>
      </c>
      <c r="J12" s="8"/>
      <c r="M12" s="5"/>
      <c r="N12" s="5"/>
    </row>
    <row r="13" spans="1:14" ht="17.5" thickBot="1" x14ac:dyDescent="0.35">
      <c r="A13" s="2" t="s">
        <v>8</v>
      </c>
      <c r="B13" s="2">
        <v>5716</v>
      </c>
      <c r="C13" s="2">
        <v>4304</v>
      </c>
      <c r="D13" s="4">
        <f t="shared" si="0"/>
        <v>0.42954091816367268</v>
      </c>
      <c r="E13" s="6">
        <f>AVERAGE(D12:D13)</f>
        <v>0.48672654690618766</v>
      </c>
      <c r="F13" s="2">
        <v>9522</v>
      </c>
      <c r="G13" s="2">
        <v>498</v>
      </c>
      <c r="H13" s="5">
        <f t="shared" si="1"/>
        <v>4.9700598802395211E-2</v>
      </c>
      <c r="I13" s="6">
        <f>AVERAGE(H12:H13)</f>
        <v>4.1417165668662673E-2</v>
      </c>
      <c r="J13" s="8"/>
      <c r="M13" s="5"/>
      <c r="N13" s="5"/>
    </row>
    <row r="14" spans="1:14" ht="17.5" thickBot="1" x14ac:dyDescent="0.35">
      <c r="A14" s="2" t="s">
        <v>9</v>
      </c>
      <c r="B14" s="2">
        <v>12725</v>
      </c>
      <c r="C14" s="2">
        <v>2295</v>
      </c>
      <c r="D14" s="4">
        <f t="shared" si="0"/>
        <v>0.15279627163781626</v>
      </c>
      <c r="F14" s="2">
        <v>14032</v>
      </c>
      <c r="G14" s="2">
        <v>988</v>
      </c>
      <c r="H14" s="5">
        <f t="shared" si="1"/>
        <v>6.5778961384820242E-2</v>
      </c>
      <c r="J14" s="8">
        <v>1500</v>
      </c>
      <c r="M14" s="5"/>
      <c r="N14" s="5"/>
    </row>
    <row r="15" spans="1:14" ht="17.5" thickBot="1" x14ac:dyDescent="0.35">
      <c r="A15" s="2" t="s">
        <v>9</v>
      </c>
      <c r="B15" s="2">
        <v>11916</v>
      </c>
      <c r="C15" s="2">
        <v>3104</v>
      </c>
      <c r="D15" s="4">
        <f t="shared" si="0"/>
        <v>0.2066577896138482</v>
      </c>
      <c r="E15" s="6">
        <f>AVERAGE(D14:D15)</f>
        <v>0.17972703062583223</v>
      </c>
      <c r="F15" s="2">
        <v>14293</v>
      </c>
      <c r="G15" s="2">
        <v>727</v>
      </c>
      <c r="H15" s="5">
        <f t="shared" si="1"/>
        <v>4.8402130492676429E-2</v>
      </c>
      <c r="I15" s="6">
        <f>AVERAGE(H14:H15)</f>
        <v>5.7090545938748335E-2</v>
      </c>
      <c r="J15" s="8"/>
      <c r="M15" s="5"/>
      <c r="N15" s="5"/>
    </row>
    <row r="16" spans="1:14" ht="17.5" thickBot="1" x14ac:dyDescent="0.35">
      <c r="A16" s="2" t="s">
        <v>10</v>
      </c>
      <c r="B16" s="2">
        <v>9584</v>
      </c>
      <c r="C16" s="2">
        <v>5436</v>
      </c>
      <c r="D16" s="4">
        <f t="shared" si="0"/>
        <v>0.36191744340878829</v>
      </c>
      <c r="F16" s="2">
        <v>14188</v>
      </c>
      <c r="G16" s="2">
        <v>832</v>
      </c>
      <c r="H16" s="5">
        <f t="shared" si="1"/>
        <v>5.5392809587217047E-2</v>
      </c>
      <c r="J16" s="8"/>
      <c r="M16" s="5"/>
      <c r="N16" s="5"/>
    </row>
    <row r="17" spans="1:14" ht="17.5" thickBot="1" x14ac:dyDescent="0.35">
      <c r="A17" s="2" t="s">
        <v>10</v>
      </c>
      <c r="B17" s="2">
        <v>8057</v>
      </c>
      <c r="C17" s="2">
        <v>6963</v>
      </c>
      <c r="D17" s="4">
        <f t="shared" si="0"/>
        <v>0.46358189081225032</v>
      </c>
      <c r="E17" s="6">
        <f>AVERAGE(D16:D17)</f>
        <v>0.4127496671105193</v>
      </c>
      <c r="F17" s="2">
        <v>13497</v>
      </c>
      <c r="G17" s="2">
        <v>1523</v>
      </c>
      <c r="H17" s="5">
        <f t="shared" si="1"/>
        <v>0.10139813581890812</v>
      </c>
      <c r="I17" s="6">
        <f>AVERAGE(H16:H17)</f>
        <v>7.8395472703062588E-2</v>
      </c>
      <c r="J17" s="8"/>
      <c r="M17" s="5"/>
      <c r="N17" s="5"/>
    </row>
    <row r="18" spans="1:14" ht="17.5" thickBot="1" x14ac:dyDescent="0.35">
      <c r="A18" s="2" t="s">
        <v>11</v>
      </c>
      <c r="B18" s="2">
        <v>12126</v>
      </c>
      <c r="C18" s="2">
        <v>2894</v>
      </c>
      <c r="D18" s="4">
        <f t="shared" si="0"/>
        <v>0.19267643142476698</v>
      </c>
      <c r="F18" s="2">
        <v>13059</v>
      </c>
      <c r="G18" s="2">
        <v>1961</v>
      </c>
      <c r="H18" s="5">
        <f t="shared" si="1"/>
        <v>0.13055925432756324</v>
      </c>
      <c r="J18" s="8"/>
      <c r="M18" s="5"/>
      <c r="N18" s="5"/>
    </row>
    <row r="19" spans="1:14" ht="17.5" thickBot="1" x14ac:dyDescent="0.35">
      <c r="A19" s="2" t="s">
        <v>11</v>
      </c>
      <c r="B19" s="2">
        <v>9280</v>
      </c>
      <c r="C19" s="2">
        <v>5740</v>
      </c>
      <c r="D19" s="4">
        <f t="shared" si="0"/>
        <v>0.38215712383488681</v>
      </c>
      <c r="E19" s="6">
        <f>AVERAGE(D18:D19)</f>
        <v>0.28741677762982687</v>
      </c>
      <c r="F19" s="2">
        <v>13902</v>
      </c>
      <c r="G19" s="2">
        <v>1118</v>
      </c>
      <c r="H19" s="5">
        <f t="shared" si="1"/>
        <v>7.4434087882822908E-2</v>
      </c>
      <c r="I19" s="6">
        <f>AVERAGE(H18:H19)</f>
        <v>0.10249667110519307</v>
      </c>
      <c r="J19" s="8"/>
      <c r="M19" s="5"/>
      <c r="N19" s="5"/>
    </row>
    <row r="20" spans="1:14" ht="17.5" thickBot="1" x14ac:dyDescent="0.35">
      <c r="A20" s="2" t="s">
        <v>12</v>
      </c>
      <c r="B20" s="2">
        <v>15669</v>
      </c>
      <c r="C20" s="2">
        <v>4351</v>
      </c>
      <c r="D20" s="4">
        <f t="shared" si="0"/>
        <v>0.21733266733266735</v>
      </c>
      <c r="F20" s="2">
        <v>17132</v>
      </c>
      <c r="G20" s="2">
        <v>2888</v>
      </c>
      <c r="H20" s="5">
        <f t="shared" si="1"/>
        <v>0.14425574425574425</v>
      </c>
      <c r="J20" s="8">
        <v>2000</v>
      </c>
      <c r="M20" s="5"/>
      <c r="N20" s="5"/>
    </row>
    <row r="21" spans="1:14" ht="17.5" thickBot="1" x14ac:dyDescent="0.35">
      <c r="A21" s="2" t="s">
        <v>12</v>
      </c>
      <c r="B21" s="2">
        <v>10710</v>
      </c>
      <c r="C21" s="2">
        <v>9309</v>
      </c>
      <c r="D21" s="4">
        <f t="shared" si="0"/>
        <v>0.46500824216993858</v>
      </c>
      <c r="E21" s="6">
        <f>AVERAGE(D20:D21)</f>
        <v>0.34117045475130298</v>
      </c>
      <c r="F21" s="2">
        <v>18376</v>
      </c>
      <c r="G21" s="2">
        <v>1644</v>
      </c>
      <c r="H21" s="5">
        <f t="shared" si="1"/>
        <v>8.2117882117882124E-2</v>
      </c>
      <c r="I21" s="6">
        <f>AVERAGE(H20:H21)</f>
        <v>0.11318681318681319</v>
      </c>
      <c r="J21" s="8"/>
      <c r="M21" s="5"/>
      <c r="N21" s="5"/>
    </row>
    <row r="22" spans="1:14" ht="17.5" thickBot="1" x14ac:dyDescent="0.35">
      <c r="A22" s="2" t="s">
        <v>13</v>
      </c>
      <c r="B22" s="2">
        <v>12430</v>
      </c>
      <c r="C22" s="2">
        <v>7589</v>
      </c>
      <c r="D22" s="4">
        <f t="shared" si="0"/>
        <v>0.37908986462860284</v>
      </c>
      <c r="F22" s="2">
        <v>18814</v>
      </c>
      <c r="G22" s="2">
        <v>1206</v>
      </c>
      <c r="H22" s="5">
        <f t="shared" si="1"/>
        <v>6.0239760239760243E-2</v>
      </c>
      <c r="J22" s="8"/>
      <c r="M22" s="5"/>
      <c r="N22" s="5"/>
    </row>
    <row r="23" spans="1:14" ht="17.5" thickBot="1" x14ac:dyDescent="0.35">
      <c r="A23" s="2" t="s">
        <v>13</v>
      </c>
      <c r="B23" s="2">
        <v>10830</v>
      </c>
      <c r="C23" s="2">
        <v>9190</v>
      </c>
      <c r="D23" s="4">
        <f t="shared" si="0"/>
        <v>0.45904095904095904</v>
      </c>
      <c r="E23" s="6">
        <f>AVERAGE(D22:D23)</f>
        <v>0.41906541183478097</v>
      </c>
      <c r="F23" s="2">
        <v>18103</v>
      </c>
      <c r="G23" s="2">
        <v>1917</v>
      </c>
      <c r="H23" s="5">
        <f t="shared" si="1"/>
        <v>9.5754245754245751E-2</v>
      </c>
      <c r="I23" s="6">
        <f>AVERAGE(H22:H23)</f>
        <v>7.799700299700299E-2</v>
      </c>
      <c r="J23" s="8"/>
      <c r="M23" s="5"/>
      <c r="N23" s="5"/>
    </row>
    <row r="24" spans="1:14" ht="17.5" thickBot="1" x14ac:dyDescent="0.35">
      <c r="A24" s="2" t="s">
        <v>14</v>
      </c>
      <c r="B24" s="2">
        <v>12574</v>
      </c>
      <c r="C24" s="2">
        <v>7446</v>
      </c>
      <c r="D24" s="4">
        <f t="shared" si="0"/>
        <v>0.37192807192807192</v>
      </c>
      <c r="F24" s="2">
        <v>16745</v>
      </c>
      <c r="G24" s="2">
        <v>3242</v>
      </c>
      <c r="H24" s="5">
        <f t="shared" si="1"/>
        <v>0.16220543353179567</v>
      </c>
      <c r="J24" s="8"/>
      <c r="M24" s="5"/>
      <c r="N24" s="5"/>
    </row>
    <row r="25" spans="1:14" ht="17.5" thickBot="1" x14ac:dyDescent="0.35">
      <c r="A25" s="2" t="s">
        <v>14</v>
      </c>
      <c r="B25" s="2">
        <v>17059</v>
      </c>
      <c r="C25" s="2">
        <v>2961</v>
      </c>
      <c r="D25" s="4">
        <f t="shared" si="0"/>
        <v>0.14790209790209791</v>
      </c>
      <c r="E25" s="6">
        <f>AVERAGE(D24:D25)</f>
        <v>0.25991508491508492</v>
      </c>
      <c r="F25" s="2">
        <v>17821</v>
      </c>
      <c r="G25" s="2">
        <v>2199</v>
      </c>
      <c r="H25" s="5">
        <f t="shared" si="1"/>
        <v>0.10984015984015984</v>
      </c>
      <c r="I25" s="6">
        <f>AVERAGE(H24:H25)</f>
        <v>0.13602279668597775</v>
      </c>
      <c r="J25" s="8"/>
      <c r="M25" s="5"/>
      <c r="N25" s="5"/>
    </row>
    <row r="26" spans="1:14" ht="17" x14ac:dyDescent="0.3">
      <c r="D26" s="4"/>
      <c r="H26" s="5"/>
      <c r="N26" s="5"/>
    </row>
    <row r="27" spans="1:14" ht="17" x14ac:dyDescent="0.3">
      <c r="D27" s="4"/>
      <c r="H27" s="5"/>
      <c r="N27" s="5"/>
    </row>
    <row r="28" spans="1:14" ht="17.5" thickBot="1" x14ac:dyDescent="0.35">
      <c r="D28" s="4"/>
      <c r="H28" s="5"/>
      <c r="N28" s="5"/>
    </row>
    <row r="29" spans="1:14" ht="17.5" thickBot="1" x14ac:dyDescent="0.35">
      <c r="A29" s="2" t="s">
        <v>15</v>
      </c>
      <c r="B29" s="2">
        <v>2191</v>
      </c>
      <c r="C29" s="2">
        <v>2829</v>
      </c>
      <c r="D29" s="4">
        <f t="shared" si="0"/>
        <v>0.56354581673306769</v>
      </c>
      <c r="F29" s="2">
        <v>4996</v>
      </c>
      <c r="G29" s="2">
        <v>24</v>
      </c>
      <c r="H29" s="5">
        <f t="shared" si="1"/>
        <v>4.7808764940239041E-3</v>
      </c>
      <c r="J29" s="8">
        <v>500</v>
      </c>
      <c r="M29" s="5"/>
      <c r="N29" s="5"/>
    </row>
    <row r="30" spans="1:14" ht="17.5" thickBot="1" x14ac:dyDescent="0.35">
      <c r="A30" s="2" t="s">
        <v>15</v>
      </c>
      <c r="B30" s="2">
        <v>4413</v>
      </c>
      <c r="C30" s="2">
        <v>607</v>
      </c>
      <c r="D30" s="4">
        <f t="shared" si="0"/>
        <v>0.12091633466135458</v>
      </c>
      <c r="E30" s="6">
        <f>AVERAGE(D29:D30)</f>
        <v>0.34223107569721112</v>
      </c>
      <c r="F30" s="2">
        <v>4714</v>
      </c>
      <c r="G30" s="2">
        <v>306</v>
      </c>
      <c r="H30" s="5">
        <f t="shared" si="1"/>
        <v>6.0956175298804781E-2</v>
      </c>
      <c r="I30" s="6">
        <f>AVERAGE(H29:H30)</f>
        <v>3.2868525896414341E-2</v>
      </c>
      <c r="J30" s="8"/>
      <c r="M30" s="5"/>
      <c r="N30" s="5"/>
    </row>
    <row r="31" spans="1:14" ht="17.5" thickBot="1" x14ac:dyDescent="0.35">
      <c r="A31" s="2" t="s">
        <v>16</v>
      </c>
      <c r="B31" s="2">
        <v>1301</v>
      </c>
      <c r="C31" s="2">
        <v>3719</v>
      </c>
      <c r="D31" s="4">
        <f t="shared" si="0"/>
        <v>0.74083665338645421</v>
      </c>
      <c r="F31" s="2">
        <v>4622</v>
      </c>
      <c r="G31" s="2">
        <v>398</v>
      </c>
      <c r="H31" s="5">
        <f t="shared" si="1"/>
        <v>7.9282868525896416E-2</v>
      </c>
      <c r="J31" s="8"/>
      <c r="M31" s="5"/>
      <c r="N31" s="5"/>
    </row>
    <row r="32" spans="1:14" ht="17.5" thickBot="1" x14ac:dyDescent="0.35">
      <c r="A32" s="2" t="s">
        <v>16</v>
      </c>
      <c r="B32" s="2">
        <v>1297</v>
      </c>
      <c r="C32" s="2">
        <v>3723</v>
      </c>
      <c r="D32" s="4">
        <f t="shared" si="0"/>
        <v>0.74163346613545822</v>
      </c>
      <c r="E32" s="6">
        <f>AVERAGE(D31:D32)</f>
        <v>0.74123505976095627</v>
      </c>
      <c r="F32" s="2">
        <v>4570</v>
      </c>
      <c r="G32" s="2">
        <v>450</v>
      </c>
      <c r="H32" s="5">
        <f t="shared" si="1"/>
        <v>8.9641434262948211E-2</v>
      </c>
      <c r="I32" s="6">
        <f>AVERAGE(H31:H32)</f>
        <v>8.4462151394422313E-2</v>
      </c>
      <c r="J32" s="8"/>
      <c r="M32" s="5"/>
      <c r="N32" s="5"/>
    </row>
    <row r="33" spans="1:14" ht="17.5" thickBot="1" x14ac:dyDescent="0.35">
      <c r="A33" s="2" t="s">
        <v>17</v>
      </c>
      <c r="B33" s="2">
        <v>1965</v>
      </c>
      <c r="C33" s="2">
        <v>3055</v>
      </c>
      <c r="D33" s="4">
        <f t="shared" si="0"/>
        <v>0.60856573705179284</v>
      </c>
      <c r="F33" s="2">
        <v>4919</v>
      </c>
      <c r="G33" s="2">
        <v>101</v>
      </c>
      <c r="H33" s="5">
        <f t="shared" si="1"/>
        <v>2.0119521912350599E-2</v>
      </c>
      <c r="J33" s="8"/>
      <c r="M33" s="5"/>
      <c r="N33" s="5"/>
    </row>
    <row r="34" spans="1:14" ht="17.5" thickBot="1" x14ac:dyDescent="0.35">
      <c r="A34" s="2" t="s">
        <v>17</v>
      </c>
      <c r="B34" s="2">
        <v>725</v>
      </c>
      <c r="C34" s="2">
        <v>4295</v>
      </c>
      <c r="D34" s="4">
        <f t="shared" si="0"/>
        <v>0.85557768924302791</v>
      </c>
      <c r="E34" s="6">
        <f>AVERAGE(D33:D34)</f>
        <v>0.73207171314741037</v>
      </c>
      <c r="F34" s="2">
        <v>4859</v>
      </c>
      <c r="G34" s="2">
        <v>161</v>
      </c>
      <c r="H34" s="5">
        <f t="shared" si="1"/>
        <v>3.2071713147410356E-2</v>
      </c>
      <c r="I34" s="6">
        <f>AVERAGE(H33:H34)</f>
        <v>2.6095617529880478E-2</v>
      </c>
      <c r="J34" s="8"/>
      <c r="M34" s="5"/>
      <c r="N34" s="5"/>
    </row>
    <row r="35" spans="1:14" ht="17.5" thickBot="1" x14ac:dyDescent="0.35">
      <c r="A35" s="2" t="s">
        <v>18</v>
      </c>
      <c r="B35" s="2">
        <v>4417</v>
      </c>
      <c r="C35" s="2">
        <v>5603</v>
      </c>
      <c r="D35" s="4">
        <f t="shared" si="0"/>
        <v>0.55918163672654686</v>
      </c>
      <c r="F35" s="2">
        <v>9708</v>
      </c>
      <c r="G35" s="2">
        <v>312</v>
      </c>
      <c r="H35" s="5">
        <f t="shared" si="1"/>
        <v>3.1137724550898204E-2</v>
      </c>
      <c r="J35" s="8">
        <v>1000</v>
      </c>
      <c r="M35" s="5"/>
      <c r="N35" s="5"/>
    </row>
    <row r="36" spans="1:14" ht="17.5" thickBot="1" x14ac:dyDescent="0.35">
      <c r="A36" s="2" t="s">
        <v>18</v>
      </c>
      <c r="B36" s="2">
        <v>5592</v>
      </c>
      <c r="C36" s="2">
        <v>4428</v>
      </c>
      <c r="D36" s="4">
        <f t="shared" si="0"/>
        <v>0.44191616766467068</v>
      </c>
      <c r="E36" s="6">
        <f>AVERAGE(D35:D36)</f>
        <v>0.50054890219560877</v>
      </c>
      <c r="F36" s="2">
        <v>9731</v>
      </c>
      <c r="G36" s="2">
        <v>289</v>
      </c>
      <c r="H36" s="5">
        <f t="shared" si="1"/>
        <v>2.8842315369261476E-2</v>
      </c>
      <c r="I36" s="6">
        <f>AVERAGE(H35:H36)</f>
        <v>2.9990019960079842E-2</v>
      </c>
      <c r="J36" s="8"/>
      <c r="M36" s="5"/>
      <c r="N36" s="5"/>
    </row>
    <row r="37" spans="1:14" ht="17.5" thickBot="1" x14ac:dyDescent="0.35">
      <c r="A37" s="2" t="s">
        <v>19</v>
      </c>
      <c r="B37" s="2">
        <v>7333</v>
      </c>
      <c r="C37" s="2">
        <v>2687</v>
      </c>
      <c r="D37" s="4">
        <f t="shared" si="0"/>
        <v>0.2681636726546906</v>
      </c>
      <c r="F37" s="2">
        <v>9802</v>
      </c>
      <c r="G37" s="2">
        <v>218</v>
      </c>
      <c r="H37" s="5">
        <f t="shared" si="1"/>
        <v>2.1756487025948103E-2</v>
      </c>
      <c r="J37" s="8"/>
      <c r="M37" s="5"/>
      <c r="N37" s="5"/>
    </row>
    <row r="38" spans="1:14" ht="17.5" thickBot="1" x14ac:dyDescent="0.35">
      <c r="A38" s="2" t="s">
        <v>19</v>
      </c>
      <c r="B38" s="2">
        <v>4545</v>
      </c>
      <c r="C38" s="2">
        <v>5475</v>
      </c>
      <c r="D38" s="4">
        <f t="shared" si="0"/>
        <v>0.54640718562874246</v>
      </c>
      <c r="E38" s="6">
        <f>AVERAGE(D37:D38)</f>
        <v>0.4072854291417165</v>
      </c>
      <c r="F38" s="2">
        <v>9827</v>
      </c>
      <c r="G38" s="2">
        <v>193</v>
      </c>
      <c r="H38" s="5">
        <f t="shared" si="1"/>
        <v>1.9261477045908183E-2</v>
      </c>
      <c r="I38" s="6">
        <f>AVERAGE(H37:H38)</f>
        <v>2.0508982035928144E-2</v>
      </c>
      <c r="J38" s="8"/>
      <c r="M38" s="5"/>
      <c r="N38" s="5"/>
    </row>
    <row r="39" spans="1:14" ht="17.5" thickBot="1" x14ac:dyDescent="0.35">
      <c r="A39" s="2" t="s">
        <v>20</v>
      </c>
      <c r="B39" s="2">
        <v>4457</v>
      </c>
      <c r="C39" s="2">
        <v>5563</v>
      </c>
      <c r="D39" s="4">
        <f t="shared" si="0"/>
        <v>0.55518962075848299</v>
      </c>
      <c r="F39" s="2">
        <v>9668</v>
      </c>
      <c r="G39" s="2">
        <v>352</v>
      </c>
      <c r="H39" s="5">
        <f t="shared" si="1"/>
        <v>3.5129740518962074E-2</v>
      </c>
      <c r="J39" s="8"/>
      <c r="M39" s="5"/>
      <c r="N39" s="5"/>
    </row>
    <row r="40" spans="1:14" ht="17.5" thickBot="1" x14ac:dyDescent="0.35">
      <c r="A40" s="2" t="s">
        <v>20</v>
      </c>
      <c r="B40" s="2">
        <v>3184</v>
      </c>
      <c r="C40" s="2">
        <v>6836</v>
      </c>
      <c r="D40" s="4">
        <f t="shared" si="0"/>
        <v>0.68223552894211581</v>
      </c>
      <c r="E40" s="6">
        <f>AVERAGE(D39:D40)</f>
        <v>0.6187125748502994</v>
      </c>
      <c r="F40" s="2">
        <v>8879</v>
      </c>
      <c r="G40" s="2">
        <v>1141</v>
      </c>
      <c r="H40" s="5">
        <f t="shared" si="1"/>
        <v>0.11387225548902195</v>
      </c>
      <c r="I40" s="6">
        <f>AVERAGE(H39:H40)</f>
        <v>7.4500998003992014E-2</v>
      </c>
      <c r="J40" s="8"/>
      <c r="M40" s="5"/>
      <c r="N40" s="5"/>
    </row>
    <row r="41" spans="1:14" ht="17.5" thickBot="1" x14ac:dyDescent="0.35">
      <c r="A41" s="2" t="s">
        <v>21</v>
      </c>
      <c r="B41" s="2">
        <v>3528</v>
      </c>
      <c r="C41" s="2">
        <v>11492</v>
      </c>
      <c r="D41" s="4">
        <f t="shared" si="0"/>
        <v>0.7651131824234354</v>
      </c>
      <c r="F41" s="2">
        <v>14827</v>
      </c>
      <c r="G41" s="2">
        <v>193</v>
      </c>
      <c r="H41" s="5">
        <f t="shared" si="1"/>
        <v>1.284953395472703E-2</v>
      </c>
      <c r="J41" s="8">
        <v>1500</v>
      </c>
      <c r="M41" s="5"/>
      <c r="N41" s="5"/>
    </row>
    <row r="42" spans="1:14" ht="17.5" thickBot="1" x14ac:dyDescent="0.35">
      <c r="A42" s="2" t="s">
        <v>21</v>
      </c>
      <c r="B42" s="2">
        <v>13462</v>
      </c>
      <c r="C42" s="2">
        <v>1557</v>
      </c>
      <c r="D42" s="4">
        <f t="shared" si="0"/>
        <v>0.10366868633064785</v>
      </c>
      <c r="E42" s="6">
        <f>AVERAGE(D41:D42)</f>
        <v>0.43439093437704163</v>
      </c>
      <c r="F42" s="2">
        <v>13126</v>
      </c>
      <c r="G42" s="2">
        <v>1894</v>
      </c>
      <c r="H42" s="5">
        <f t="shared" si="1"/>
        <v>0.12609853528628495</v>
      </c>
      <c r="I42" s="6">
        <f>AVERAGE(H41:H42)</f>
        <v>6.9474034620505998E-2</v>
      </c>
      <c r="J42" s="8"/>
      <c r="M42" s="5"/>
      <c r="N42" s="5"/>
    </row>
    <row r="43" spans="1:14" ht="17.5" thickBot="1" x14ac:dyDescent="0.35">
      <c r="A43" s="2" t="s">
        <v>22</v>
      </c>
      <c r="B43" s="2">
        <v>3770</v>
      </c>
      <c r="C43" s="2">
        <v>11250</v>
      </c>
      <c r="D43" s="4">
        <f t="shared" si="0"/>
        <v>0.74900133155792281</v>
      </c>
      <c r="F43" s="2">
        <v>13143</v>
      </c>
      <c r="G43" s="2">
        <v>1877</v>
      </c>
      <c r="H43" s="5">
        <f t="shared" si="1"/>
        <v>0.12496671105193076</v>
      </c>
      <c r="J43" s="8"/>
      <c r="M43" s="5"/>
      <c r="N43" s="5"/>
    </row>
    <row r="44" spans="1:14" ht="17.5" thickBot="1" x14ac:dyDescent="0.35">
      <c r="A44" s="2" t="s">
        <v>22</v>
      </c>
      <c r="B44" s="2">
        <v>4926</v>
      </c>
      <c r="C44" s="2">
        <v>10094</v>
      </c>
      <c r="D44" s="4">
        <f t="shared" si="0"/>
        <v>0.67203728362183757</v>
      </c>
      <c r="E44" s="6">
        <f>AVERAGE(D43:D44)</f>
        <v>0.71051930758988013</v>
      </c>
      <c r="F44" s="2">
        <v>13477</v>
      </c>
      <c r="G44" s="2">
        <v>1543</v>
      </c>
      <c r="H44" s="5">
        <f t="shared" si="1"/>
        <v>0.10272969374167776</v>
      </c>
      <c r="I44" s="6">
        <f>AVERAGE(H43:H44)</f>
        <v>0.11384820239680427</v>
      </c>
      <c r="J44" s="8"/>
      <c r="M44" s="5"/>
      <c r="N44" s="5"/>
    </row>
    <row r="45" spans="1:14" ht="17.5" thickBot="1" x14ac:dyDescent="0.35">
      <c r="A45" s="2" t="s">
        <v>23</v>
      </c>
      <c r="B45" s="2">
        <v>5613</v>
      </c>
      <c r="C45" s="2">
        <v>9407</v>
      </c>
      <c r="D45" s="4">
        <f t="shared" si="0"/>
        <v>0.62629826897470042</v>
      </c>
      <c r="F45" s="2">
        <v>14328</v>
      </c>
      <c r="G45" s="2">
        <v>692</v>
      </c>
      <c r="H45" s="5">
        <f t="shared" si="1"/>
        <v>4.6071904127829563E-2</v>
      </c>
      <c r="J45" s="8"/>
      <c r="M45" s="5"/>
      <c r="N45" s="5"/>
    </row>
    <row r="46" spans="1:14" ht="17.5" thickBot="1" x14ac:dyDescent="0.35">
      <c r="A46" s="2" t="s">
        <v>23</v>
      </c>
      <c r="B46" s="2">
        <v>5127</v>
      </c>
      <c r="C46" s="2">
        <v>9893</v>
      </c>
      <c r="D46" s="4">
        <f t="shared" si="0"/>
        <v>0.65865512649800262</v>
      </c>
      <c r="E46" s="6">
        <f>AVERAGE(D45:D46)</f>
        <v>0.64247669773635152</v>
      </c>
      <c r="F46" s="2">
        <v>14258</v>
      </c>
      <c r="G46" s="2">
        <v>762</v>
      </c>
      <c r="H46" s="5">
        <f t="shared" si="1"/>
        <v>5.0732356857523302E-2</v>
      </c>
      <c r="I46" s="6">
        <f>AVERAGE(H45:H46)</f>
        <v>4.8402130492676429E-2</v>
      </c>
      <c r="J46" s="8"/>
      <c r="M46" s="5"/>
      <c r="N46" s="5"/>
    </row>
    <row r="47" spans="1:14" ht="17.5" thickBot="1" x14ac:dyDescent="0.35">
      <c r="A47" s="2" t="s">
        <v>24</v>
      </c>
      <c r="B47" s="2">
        <v>12787</v>
      </c>
      <c r="C47" s="2">
        <v>7233</v>
      </c>
      <c r="D47" s="4">
        <f t="shared" si="0"/>
        <v>0.36128871128871126</v>
      </c>
      <c r="F47" s="2">
        <v>16595</v>
      </c>
      <c r="G47" s="2">
        <v>3425</v>
      </c>
      <c r="H47" s="5">
        <f t="shared" si="1"/>
        <v>0.17107892107892109</v>
      </c>
      <c r="J47" s="8">
        <v>2000</v>
      </c>
      <c r="M47" s="5"/>
      <c r="N47" s="5"/>
    </row>
    <row r="48" spans="1:14" ht="17.5" thickBot="1" x14ac:dyDescent="0.35">
      <c r="A48" s="2" t="s">
        <v>24</v>
      </c>
      <c r="B48" s="2">
        <v>10707</v>
      </c>
      <c r="C48" s="2">
        <v>9313</v>
      </c>
      <c r="D48" s="4">
        <f t="shared" si="0"/>
        <v>0.46518481518481519</v>
      </c>
      <c r="E48" s="6">
        <f>AVERAGE(D47:D48)</f>
        <v>0.41323676323676323</v>
      </c>
      <c r="F48" s="2">
        <v>15979</v>
      </c>
      <c r="G48" s="2">
        <v>4036</v>
      </c>
      <c r="H48" s="5">
        <f t="shared" si="1"/>
        <v>0.20164876342742943</v>
      </c>
      <c r="I48" s="6">
        <f>AVERAGE(H47:H48)</f>
        <v>0.18636384225317526</v>
      </c>
      <c r="J48" s="8"/>
      <c r="M48" s="5"/>
      <c r="N48" s="5"/>
    </row>
    <row r="49" spans="1:31" ht="17.5" thickBot="1" x14ac:dyDescent="0.35">
      <c r="A49" s="2" t="s">
        <v>25</v>
      </c>
      <c r="B49" s="2">
        <v>11931</v>
      </c>
      <c r="C49" s="2">
        <v>8089</v>
      </c>
      <c r="D49" s="4">
        <f t="shared" si="0"/>
        <v>0.40404595404595406</v>
      </c>
      <c r="F49" s="2">
        <v>18821</v>
      </c>
      <c r="G49" s="2">
        <v>1199</v>
      </c>
      <c r="H49" s="5">
        <f t="shared" si="1"/>
        <v>5.9890109890109892E-2</v>
      </c>
      <c r="J49" s="8"/>
      <c r="M49" s="5"/>
      <c r="N49" s="5"/>
    </row>
    <row r="50" spans="1:31" ht="17.5" thickBot="1" x14ac:dyDescent="0.35">
      <c r="A50" s="2" t="s">
        <v>25</v>
      </c>
      <c r="B50" s="2">
        <v>6378</v>
      </c>
      <c r="C50" s="2">
        <v>13642</v>
      </c>
      <c r="D50" s="4">
        <f t="shared" si="0"/>
        <v>0.68141858141858147</v>
      </c>
      <c r="E50" s="6">
        <f>AVERAGE(D49:D50)</f>
        <v>0.54273226773226779</v>
      </c>
      <c r="F50" s="2">
        <v>18200</v>
      </c>
      <c r="G50" s="2">
        <v>1820</v>
      </c>
      <c r="H50" s="5">
        <f t="shared" si="1"/>
        <v>9.0909090909090912E-2</v>
      </c>
      <c r="I50" s="6">
        <f>AVERAGE(H49:H50)</f>
        <v>7.5399600399600405E-2</v>
      </c>
      <c r="J50" s="8"/>
      <c r="M50" s="5"/>
      <c r="N50" s="5"/>
    </row>
    <row r="51" spans="1:31" ht="17.5" thickBot="1" x14ac:dyDescent="0.35">
      <c r="A51" s="2" t="s">
        <v>26</v>
      </c>
      <c r="B51" s="2">
        <v>6292</v>
      </c>
      <c r="C51" s="2">
        <v>13728</v>
      </c>
      <c r="D51" s="4">
        <f t="shared" si="0"/>
        <v>0.68571428571428572</v>
      </c>
      <c r="F51" s="2">
        <v>14606</v>
      </c>
      <c r="G51" s="2">
        <v>5411</v>
      </c>
      <c r="H51" s="5">
        <f t="shared" si="1"/>
        <v>0.27032022780636461</v>
      </c>
      <c r="J51" s="8"/>
      <c r="M51" s="5"/>
      <c r="N51" s="5"/>
    </row>
    <row r="52" spans="1:31" ht="17.5" thickBot="1" x14ac:dyDescent="0.35">
      <c r="A52" s="2" t="s">
        <v>26</v>
      </c>
      <c r="B52" s="2">
        <v>14015</v>
      </c>
      <c r="C52" s="2">
        <v>6005</v>
      </c>
      <c r="D52" s="4">
        <f t="shared" si="0"/>
        <v>0.29995004995004992</v>
      </c>
      <c r="E52" s="6">
        <f>AVERAGE(D51:D52)</f>
        <v>0.49283216783216782</v>
      </c>
      <c r="F52" s="2">
        <v>17461</v>
      </c>
      <c r="G52" s="2">
        <v>2559</v>
      </c>
      <c r="H52" s="5">
        <f t="shared" si="1"/>
        <v>0.12782217782217783</v>
      </c>
      <c r="I52" s="6">
        <f>AVERAGE(H51:H52)</f>
        <v>0.19907120281427121</v>
      </c>
      <c r="J52" s="8"/>
      <c r="L52" s="4"/>
      <c r="M52" s="5"/>
      <c r="N52" s="5"/>
    </row>
    <row r="55" spans="1:31" x14ac:dyDescent="0.3">
      <c r="T55" s="8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spans="1:31" x14ac:dyDescent="0.3">
      <c r="O56" s="6"/>
      <c r="P56" s="5"/>
      <c r="T56" s="8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spans="1:31" ht="17" x14ac:dyDescent="0.3">
      <c r="L57" s="4"/>
      <c r="M57" s="6"/>
      <c r="O57" s="6"/>
      <c r="P57" s="5"/>
      <c r="T57" s="8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spans="1:31" ht="17" x14ac:dyDescent="0.3">
      <c r="L58" s="4"/>
      <c r="M58" s="6"/>
      <c r="O58" s="6"/>
      <c r="P58" s="5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spans="1:31" x14ac:dyDescent="0.3">
      <c r="B59" t="s">
        <v>27</v>
      </c>
      <c r="C59">
        <v>500</v>
      </c>
      <c r="F59">
        <v>1000</v>
      </c>
      <c r="I59">
        <v>1500</v>
      </c>
      <c r="L59">
        <v>2000</v>
      </c>
      <c r="O59" s="6"/>
      <c r="P59" s="5"/>
      <c r="T59" s="8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31" x14ac:dyDescent="0.3">
      <c r="B60" s="8" t="s">
        <v>28</v>
      </c>
      <c r="C60" s="7">
        <v>0.27500000000000002</v>
      </c>
      <c r="D60" s="7">
        <v>2.5000000000000001E-2</v>
      </c>
      <c r="E60" s="7"/>
      <c r="F60" s="7">
        <v>0.45400000000000001</v>
      </c>
      <c r="G60" s="7">
        <v>4.4999999999999998E-2</v>
      </c>
      <c r="H60" s="7"/>
      <c r="I60" s="7">
        <v>0.18</v>
      </c>
      <c r="J60" s="7">
        <v>5.7000000000000002E-2</v>
      </c>
      <c r="K60" s="7"/>
      <c r="L60" s="7">
        <v>0.34100000000000003</v>
      </c>
      <c r="M60" s="7">
        <v>0.113</v>
      </c>
      <c r="O60" s="6"/>
      <c r="P60" s="5"/>
      <c r="T60" s="8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31" x14ac:dyDescent="0.3">
      <c r="B61" s="8"/>
      <c r="C61" s="7">
        <v>0.43099999999999999</v>
      </c>
      <c r="D61" s="7">
        <v>2.5000000000000001E-2</v>
      </c>
      <c r="E61" s="7"/>
      <c r="F61" s="7">
        <v>0.40300000000000002</v>
      </c>
      <c r="G61" s="7">
        <v>6.4000000000000001E-2</v>
      </c>
      <c r="H61" s="7"/>
      <c r="I61" s="7">
        <v>0.41299999999999998</v>
      </c>
      <c r="J61" s="7">
        <v>7.8E-2</v>
      </c>
      <c r="K61" s="7"/>
      <c r="L61" s="7">
        <v>0.41899999999999998</v>
      </c>
      <c r="M61" s="7">
        <v>7.8E-2</v>
      </c>
      <c r="O61" s="6"/>
      <c r="P61" s="5"/>
      <c r="T61" s="8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spans="1:31" x14ac:dyDescent="0.3">
      <c r="B62" s="8"/>
      <c r="C62" s="7">
        <v>0.35799999999999998</v>
      </c>
      <c r="D62" s="7">
        <v>2.8000000000000001E-2</v>
      </c>
      <c r="E62" s="7"/>
      <c r="F62" s="7">
        <v>0.48699999999999999</v>
      </c>
      <c r="G62" s="7">
        <v>4.1000000000000002E-2</v>
      </c>
      <c r="H62" s="7"/>
      <c r="I62" s="7">
        <v>0.28799999999999998</v>
      </c>
      <c r="J62" s="7">
        <v>0.10199999999999999</v>
      </c>
      <c r="K62" s="7"/>
      <c r="L62" s="7">
        <v>0.26</v>
      </c>
      <c r="M62" s="7">
        <v>0.13600000000000001</v>
      </c>
      <c r="O62" s="6"/>
      <c r="P62" s="5"/>
    </row>
    <row r="63" spans="1:31" x14ac:dyDescent="0.3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O63" s="6"/>
      <c r="P63" s="5"/>
    </row>
    <row r="64" spans="1:31" x14ac:dyDescent="0.3">
      <c r="B64" s="8" t="s">
        <v>29</v>
      </c>
      <c r="C64" s="7">
        <v>0.34200000000000003</v>
      </c>
      <c r="D64" s="7">
        <v>3.3000000000000002E-2</v>
      </c>
      <c r="E64" s="7"/>
      <c r="F64" s="7">
        <v>0.501</v>
      </c>
      <c r="G64" s="7">
        <v>0.03</v>
      </c>
      <c r="H64" s="7"/>
      <c r="I64" s="7">
        <v>0.433</v>
      </c>
      <c r="J64" s="7">
        <v>6.9000000000000006E-2</v>
      </c>
      <c r="K64" s="7"/>
      <c r="L64" s="7">
        <v>0.41299999999999998</v>
      </c>
      <c r="M64" s="7">
        <v>0.186</v>
      </c>
      <c r="O64" s="6"/>
      <c r="P64" s="5"/>
    </row>
    <row r="65" spans="2:16" x14ac:dyDescent="0.3">
      <c r="B65" s="8"/>
      <c r="C65" s="7">
        <v>0.74099999999999999</v>
      </c>
      <c r="D65" s="7">
        <v>8.4000000000000005E-2</v>
      </c>
      <c r="E65" s="7"/>
      <c r="F65" s="7">
        <v>0.40699999999999997</v>
      </c>
      <c r="G65" s="7">
        <v>2.1000000000000001E-2</v>
      </c>
      <c r="H65" s="7"/>
      <c r="I65" s="7">
        <v>0.71099999999999997</v>
      </c>
      <c r="J65" s="7">
        <v>0.114</v>
      </c>
      <c r="K65" s="7"/>
      <c r="L65" s="7">
        <v>0.54300000000000004</v>
      </c>
      <c r="M65" s="7">
        <v>7.4999999999999997E-2</v>
      </c>
      <c r="O65" s="6"/>
      <c r="P65" s="5"/>
    </row>
    <row r="66" spans="2:16" x14ac:dyDescent="0.3">
      <c r="B66" s="8"/>
      <c r="C66" s="7">
        <v>0.73199999999999998</v>
      </c>
      <c r="D66" s="7">
        <v>2.5999999999999999E-2</v>
      </c>
      <c r="E66" s="7"/>
      <c r="F66" s="7">
        <v>0.61899999999999999</v>
      </c>
      <c r="G66" s="7">
        <v>7.4999999999999997E-2</v>
      </c>
      <c r="H66" s="7"/>
      <c r="I66" s="7">
        <v>0.64200000000000002</v>
      </c>
      <c r="J66" s="7">
        <v>4.8000000000000001E-2</v>
      </c>
      <c r="K66" s="7"/>
      <c r="L66" s="7">
        <v>0.49299999999999999</v>
      </c>
      <c r="M66" s="7">
        <v>0.19900000000000001</v>
      </c>
      <c r="O66" s="6"/>
      <c r="P66" s="5"/>
    </row>
    <row r="67" spans="2:16" ht="17" x14ac:dyDescent="0.3">
      <c r="L67" s="4"/>
      <c r="M67" s="6"/>
      <c r="O67" s="6"/>
      <c r="P67" s="5"/>
    </row>
    <row r="68" spans="2:16" ht="17" x14ac:dyDescent="0.3">
      <c r="L68" s="4"/>
      <c r="M68" s="6"/>
    </row>
    <row r="69" spans="2:16" ht="17" x14ac:dyDescent="0.3">
      <c r="L69" s="4"/>
      <c r="M69" s="6"/>
      <c r="O69" s="6"/>
      <c r="P69" s="5"/>
    </row>
    <row r="70" spans="2:16" ht="17" x14ac:dyDescent="0.3">
      <c r="L70" s="4"/>
      <c r="M70" s="6"/>
      <c r="O70" s="6"/>
      <c r="P70" s="5"/>
    </row>
    <row r="71" spans="2:16" ht="17" x14ac:dyDescent="0.3">
      <c r="L71" s="4"/>
      <c r="M71" s="6"/>
      <c r="O71" s="6"/>
      <c r="P71" s="5"/>
    </row>
    <row r="72" spans="2:16" ht="17" x14ac:dyDescent="0.3">
      <c r="L72" s="4"/>
      <c r="M72" s="6"/>
      <c r="O72" s="6"/>
      <c r="P72" s="5"/>
    </row>
    <row r="73" spans="2:16" ht="17" x14ac:dyDescent="0.3">
      <c r="L73" s="4"/>
      <c r="M73" s="6"/>
      <c r="O73" s="6"/>
      <c r="P73" s="5"/>
    </row>
    <row r="74" spans="2:16" ht="17" x14ac:dyDescent="0.3">
      <c r="L74" s="4"/>
      <c r="M74" s="6"/>
      <c r="O74" s="6"/>
      <c r="P74" s="5"/>
    </row>
    <row r="75" spans="2:16" ht="17" x14ac:dyDescent="0.3">
      <c r="L75" s="4"/>
      <c r="M75" s="6"/>
      <c r="O75" s="6"/>
      <c r="P75" s="5"/>
    </row>
    <row r="76" spans="2:16" ht="17" x14ac:dyDescent="0.3">
      <c r="L76" s="4"/>
      <c r="M76" s="6"/>
      <c r="O76" s="6"/>
      <c r="P76" s="5"/>
    </row>
    <row r="77" spans="2:16" ht="17" x14ac:dyDescent="0.3">
      <c r="L77" s="4"/>
      <c r="M77" s="6"/>
      <c r="O77" s="6"/>
      <c r="P77" s="5"/>
    </row>
    <row r="78" spans="2:16" ht="17" x14ac:dyDescent="0.3">
      <c r="L78" s="4"/>
      <c r="M78" s="6"/>
      <c r="O78" s="6"/>
      <c r="P78" s="5"/>
    </row>
    <row r="79" spans="2:16" x14ac:dyDescent="0.3">
      <c r="M79" s="6"/>
      <c r="O79" s="6"/>
      <c r="P79" s="5"/>
    </row>
    <row r="80" spans="2:16" ht="17" x14ac:dyDescent="0.3">
      <c r="L80" s="4"/>
      <c r="M80" s="6"/>
      <c r="O80" s="6"/>
      <c r="P80" s="5"/>
    </row>
    <row r="81" spans="12:13" x14ac:dyDescent="0.3">
      <c r="M81" s="6"/>
    </row>
    <row r="82" spans="12:13" x14ac:dyDescent="0.3">
      <c r="M82" s="6"/>
    </row>
    <row r="83" spans="12:13" x14ac:dyDescent="0.3">
      <c r="M83" s="6"/>
    </row>
    <row r="84" spans="12:13" ht="17" x14ac:dyDescent="0.3">
      <c r="L84" s="4"/>
      <c r="M84" s="6"/>
    </row>
    <row r="85" spans="12:13" ht="17" x14ac:dyDescent="0.3">
      <c r="L85" s="4"/>
      <c r="M85" s="6"/>
    </row>
    <row r="86" spans="12:13" ht="17" x14ac:dyDescent="0.3">
      <c r="L86" s="4"/>
      <c r="M86" s="6"/>
    </row>
    <row r="87" spans="12:13" ht="17" x14ac:dyDescent="0.3">
      <c r="L87" s="4"/>
      <c r="M87" s="6"/>
    </row>
    <row r="88" spans="12:13" ht="17" x14ac:dyDescent="0.3">
      <c r="L88" s="4"/>
      <c r="M88" s="6"/>
    </row>
    <row r="89" spans="12:13" ht="17" x14ac:dyDescent="0.3">
      <c r="L89" s="4"/>
      <c r="M89" s="6"/>
    </row>
    <row r="90" spans="12:13" ht="17" x14ac:dyDescent="0.3">
      <c r="L90" s="4"/>
      <c r="M90" s="6"/>
    </row>
    <row r="91" spans="12:13" ht="17" x14ac:dyDescent="0.3">
      <c r="L91" s="4"/>
      <c r="M91" s="6"/>
    </row>
    <row r="92" spans="12:13" ht="17" x14ac:dyDescent="0.3">
      <c r="L92" s="4"/>
      <c r="M92" s="6"/>
    </row>
    <row r="93" spans="12:13" ht="17" x14ac:dyDescent="0.3">
      <c r="L93" s="4"/>
      <c r="M93" s="6"/>
    </row>
    <row r="94" spans="12:13" ht="17" x14ac:dyDescent="0.3">
      <c r="L94" s="4"/>
      <c r="M94" s="6"/>
    </row>
    <row r="95" spans="12:13" ht="17" x14ac:dyDescent="0.3">
      <c r="L95" s="4"/>
      <c r="M95" s="6"/>
    </row>
    <row r="96" spans="12:13" ht="17" x14ac:dyDescent="0.3">
      <c r="L96" s="4"/>
      <c r="M96" s="6"/>
    </row>
    <row r="97" spans="12:13" ht="17" x14ac:dyDescent="0.3">
      <c r="L97" s="4"/>
      <c r="M97" s="6"/>
    </row>
    <row r="98" spans="12:13" ht="17" x14ac:dyDescent="0.3">
      <c r="L98" s="4"/>
      <c r="M98" s="6"/>
    </row>
    <row r="99" spans="12:13" ht="17" x14ac:dyDescent="0.3">
      <c r="L99" s="4"/>
      <c r="M99" s="6"/>
    </row>
    <row r="100" spans="12:13" ht="17" x14ac:dyDescent="0.3">
      <c r="L100" s="4"/>
      <c r="M100" s="6"/>
    </row>
    <row r="101" spans="12:13" ht="17" x14ac:dyDescent="0.3">
      <c r="L101" s="4"/>
      <c r="M101" s="6"/>
    </row>
    <row r="102" spans="12:13" ht="17" x14ac:dyDescent="0.3">
      <c r="L102" s="4"/>
      <c r="M102" s="6"/>
    </row>
    <row r="103" spans="12:13" ht="17" x14ac:dyDescent="0.3">
      <c r="L103" s="4"/>
      <c r="M103" s="6"/>
    </row>
    <row r="104" spans="12:13" ht="17" x14ac:dyDescent="0.3">
      <c r="L104" s="4"/>
      <c r="M104" s="6"/>
    </row>
    <row r="105" spans="12:13" ht="17" x14ac:dyDescent="0.3">
      <c r="L105" s="4"/>
      <c r="M105" s="6"/>
    </row>
    <row r="106" spans="12:13" ht="17" x14ac:dyDescent="0.3">
      <c r="L106" s="4"/>
      <c r="M106" s="6"/>
    </row>
  </sheetData>
  <mergeCells count="12">
    <mergeCell ref="B64:B66"/>
    <mergeCell ref="J2:J7"/>
    <mergeCell ref="J8:J13"/>
    <mergeCell ref="J14:J19"/>
    <mergeCell ref="J20:J25"/>
    <mergeCell ref="J29:J34"/>
    <mergeCell ref="J35:J40"/>
    <mergeCell ref="J41:J46"/>
    <mergeCell ref="J47:J52"/>
    <mergeCell ref="T55:T57"/>
    <mergeCell ref="T59:T61"/>
    <mergeCell ref="B60:B6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2015-06-05T18:19:34Z</dcterms:created>
  <dcterms:modified xsi:type="dcterms:W3CDTF">2024-08-07T09:47:39Z</dcterms:modified>
</cp:coreProperties>
</file>