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elcome!" state="visible" r:id="rId3"/>
    <sheet sheetId="2" name="Enter Your Model Here" state="visible" r:id="rId4"/>
    <sheet sheetId="3" name="Optimistic Inucrring Technical " state="visible" r:id="rId5"/>
    <sheet sheetId="4" name="Realistic Steady-State" state="visible" r:id="rId6"/>
  </sheets>
  <definedNames/>
  <calcPr/>
</workbook>
</file>

<file path=xl/sharedStrings.xml><?xml version="1.0" encoding="utf-8"?>
<sst xmlns="http://schemas.openxmlformats.org/spreadsheetml/2006/main" count="64" uniqueCount="26">
  <si>
    <t>Welcome to the Simple Software Maintenance Financial Model!</t>
  </si>
  <si>
    <t xml:space="preserve">A Very Simple Model of </t>
  </si>
  <si>
    <t>It's impossible to talk about a future cost stream without the concept of a Discount Rate: http://en.wikipedia.org/wiki/Present_value</t>
  </si>
  <si>
    <t>Step #1 : Choose a discount rate for E4</t>
  </si>
  <si>
    <t>Discount rate:</t>
  </si>
  <si>
    <t>&lt;== Enter as percentage</t>
  </si>
  <si>
    <t>Step #2 : Choose an annual development costs before you go-live</t>
  </si>
  <si>
    <t>Base Annual Development Cost:</t>
  </si>
  <si>
    <t>&lt;== Enter as a negative because it is a cost</t>
  </si>
  <si>
    <t>Step #3 : How many years do you think it will take?</t>
  </si>
  <si>
    <t>Number of years before go-live:</t>
  </si>
  <si>
    <t>Use this to Estimate the number of years before you start receiving a benefit.</t>
  </si>
  <si>
    <t>Step #4 : What percentage of the base costs should you pay per year to stay modernized?</t>
  </si>
  <si>
    <t>Yearly Rewrite Costs (% of Base)</t>
  </si>
  <si>
    <t>Step #5 : What percentage of the base costs will you have to pay to deal with changing user expectations?</t>
  </si>
  <si>
    <t>Changing Requirement Costs (% of Base)</t>
  </si>
  <si>
    <t>Changing Ecosystem Costs (% of Base)</t>
  </si>
  <si>
    <t>Step #6: What percentage of the base annual costs will you expect to pay for minimal operations and maintenance not allocated to other costs?</t>
  </si>
  <si>
    <t>Operating and Maintenance Costs (% of Base)</t>
  </si>
  <si>
    <t>Yearly % Base:</t>
  </si>
  <si>
    <t>Yearly Cost</t>
  </si>
  <si>
    <t>Present Value of Total Costs</t>
  </si>
  <si>
    <t>Actually, this assumes not perpetuity, but a mere millenium into the future</t>
  </si>
  <si>
    <t>Ratio of Total Maintenance Costs to Total Development Costs:</t>
  </si>
  <si>
    <t>Does this number surprise you?  That's my point -- the maintenance costs dwarf the development costs!</t>
  </si>
  <si>
    <t>This is Negative because it is a Cost.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</si>
</sst>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name val="Arial"/>
    </font>
    <font/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9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0" xfId="0" numFmtId="9" borderId="1" applyFont="1" fontId="1" applyNumberFormat="1">
      <alignment/>
    </xf>
    <xf applyAlignment="1" fillId="2" xfId="0" numFmtId="0" borderId="1" applyFont="1" fontId="2" applyFill="1">
      <alignment horizontal="left"/>
    </xf>
    <xf applyAlignment="1" fillId="0" xfId="0" numFmtId="164" borderId="1" applyFont="1" fontId="1" applyNumberFormat="1">
      <alignment/>
    </xf>
    <xf fillId="0" xfId="0" numFmtId="9" borderId="1" applyFont="1" fontId="1" applyNumberFormat="1"/>
    <xf fillId="0" xfId="0" numFmtId="164" borderId="1" applyFont="1" fontId="1" applyNumberFormat="1"/>
    <xf fillId="0" xfId="0" numFmtId="165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72">
      <c t="s" s="1" r="C72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B1">
        <v>1</v>
      </c>
    </row>
    <row r="2">
      <c t="s" s="1" r="G2">
        <v>2</v>
      </c>
    </row>
    <row r="3">
      <c t="s" s="2" r="D3">
        <v>3</v>
      </c>
    </row>
    <row r="4">
      <c t="s" s="1" r="B4">
        <v>4</v>
      </c>
      <c s="3" r="E4">
        <v>0.05</v>
      </c>
      <c t="s" s="1" r="G4">
        <v>5</v>
      </c>
    </row>
    <row r="5">
      <c t="s" s="4" r="D5">
        <v>6</v>
      </c>
    </row>
    <row r="6">
      <c t="s" s="1" r="B6">
        <v>7</v>
      </c>
      <c s="5" r="E6">
        <v>-1000000.0</v>
      </c>
      <c t="s" s="1" r="G6">
        <v>8</v>
      </c>
    </row>
    <row r="7">
      <c s="1" r="B7"/>
      <c s="1" r="E7"/>
      <c s="1" r="G7"/>
    </row>
    <row r="8">
      <c s="1" r="B8"/>
      <c t="s" s="4" r="D8">
        <v>9</v>
      </c>
      <c s="1" r="E8"/>
      <c s="1" r="G8"/>
    </row>
    <row r="9">
      <c t="s" s="1" r="B9">
        <v>10</v>
      </c>
      <c s="1" r="E9">
        <v>2.0</v>
      </c>
      <c t="s" s="1" r="G9">
        <v>11</v>
      </c>
    </row>
    <row r="10">
      <c t="s" s="4" r="D10">
        <v>12</v>
      </c>
    </row>
    <row r="11">
      <c t="s" s="1" r="B11">
        <v>13</v>
      </c>
      <c s="3" r="E11">
        <v>0.15</v>
      </c>
      <c t="s" s="1" r="G11">
        <v>5</v>
      </c>
    </row>
    <row r="12">
      <c s="1" r="B12"/>
      <c t="s" s="4" r="D12">
        <v>14</v>
      </c>
      <c s="3" r="E12"/>
    </row>
    <row r="13">
      <c t="s" s="1" r="B13">
        <v>15</v>
      </c>
      <c s="3" r="E13">
        <v>0.15</v>
      </c>
      <c t="s" s="1" r="G13">
        <v>5</v>
      </c>
    </row>
    <row r="14">
      <c s="1" r="B14"/>
      <c t="s" s="4" r="D14">
        <v>14</v>
      </c>
      <c s="3" r="E14"/>
    </row>
    <row r="15">
      <c t="s" s="1" r="B15">
        <v>16</v>
      </c>
      <c s="3" r="E15">
        <v>0.12</v>
      </c>
      <c t="s" s="1" r="G15">
        <v>5</v>
      </c>
    </row>
    <row r="16">
      <c s="1" r="B16"/>
      <c t="s" s="2" r="D16">
        <v>17</v>
      </c>
      <c s="3" r="E16"/>
    </row>
    <row r="17">
      <c t="s" s="1" r="B17">
        <v>18</v>
      </c>
      <c s="3" r="E17">
        <v>0.1</v>
      </c>
      <c t="s" s="1" r="G17">
        <v>5</v>
      </c>
    </row>
    <row r="18">
      <c t="s" s="1" r="D18">
        <v>19</v>
      </c>
      <c t="str" s="6" r="E18">
        <f>SUM(E11:E17)</f>
        <v>52%</v>
      </c>
    </row>
    <row r="19">
      <c t="s" s="1" r="D19">
        <v>20</v>
      </c>
      <c t="str" s="7" r="E19">
        <f>E18*E6</f>
        <v>-$520,000</v>
      </c>
    </row>
    <row r="20">
      <c s="1" r="B20"/>
      <c s="1" r="G20"/>
    </row>
    <row r="21">
      <c t="s" s="1" r="B21">
        <v>21</v>
      </c>
      <c t="str" s="8" r="E21">
        <f>PV(E4,1000,E19)+PV(E4,E9,E6)</f>
        <v>$12,259,410.43</v>
      </c>
      <c t="s" s="1" r="G21">
        <v>22</v>
      </c>
    </row>
    <row r="23">
      <c t="s" s="1" r="B23">
        <v>23</v>
      </c>
      <c t="str" r="E23">
        <f>round(-E21/(E9*E6),1)</f>
        <v>6.1</v>
      </c>
      <c t="s" s="1" r="G23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B1">
        <v>1</v>
      </c>
    </row>
    <row r="3">
      <c t="s" s="1" r="B3">
        <v>4</v>
      </c>
      <c s="3" r="E3">
        <v>0.05</v>
      </c>
      <c t="s" s="1" r="G3">
        <v>2</v>
      </c>
    </row>
    <row r="5">
      <c t="s" s="1" r="B5">
        <v>7</v>
      </c>
      <c s="5" r="E5">
        <v>-1000000.0</v>
      </c>
      <c t="s" s="1" r="G5">
        <v>25</v>
      </c>
    </row>
    <row r="6">
      <c t="s" s="1" r="B6">
        <v>10</v>
      </c>
      <c s="1" r="E6">
        <v>2.0</v>
      </c>
      <c t="s" s="1" r="G6">
        <v>11</v>
      </c>
    </row>
    <row r="8">
      <c t="s" s="1" r="B8">
        <v>13</v>
      </c>
      <c s="3" r="E8">
        <v>0.1</v>
      </c>
    </row>
    <row r="9">
      <c t="s" s="1" r="B9">
        <v>15</v>
      </c>
      <c s="3" r="E9">
        <v>0.1</v>
      </c>
    </row>
    <row r="10">
      <c t="s" s="1" r="B10">
        <v>16</v>
      </c>
      <c s="3" r="E10">
        <v>0.1</v>
      </c>
    </row>
    <row r="11">
      <c t="s" s="1" r="B11">
        <v>18</v>
      </c>
      <c s="3" r="E11">
        <v>0.1</v>
      </c>
    </row>
    <row r="12">
      <c t="s" s="1" r="D12">
        <v>19</v>
      </c>
      <c t="str" s="6" r="E12">
        <f>SUM(E8:E11)</f>
        <v>40%</v>
      </c>
    </row>
    <row r="13">
      <c t="s" s="1" r="D13">
        <v>20</v>
      </c>
      <c t="str" s="7" r="E13">
        <f>E12*E5</f>
        <v>-$400,000</v>
      </c>
    </row>
    <row r="14">
      <c t="s" s="1" r="B14">
        <v>21</v>
      </c>
      <c t="str" s="8" r="E14">
        <f>PV(E3,1000,E13)+PV(E3,2,E5)</f>
        <v>$9,859,410.43</v>
      </c>
      <c t="s" s="1" r="G14">
        <v>22</v>
      </c>
    </row>
    <row r="16">
      <c t="s" s="1" r="B16">
        <v>23</v>
      </c>
      <c t="str" r="E16">
        <f>-E14/(E6*E5)</f>
        <v>4.929705215</v>
      </c>
      <c t="s" s="1" r="G16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B1">
        <v>1</v>
      </c>
    </row>
    <row r="3">
      <c t="s" s="1" r="B3">
        <v>4</v>
      </c>
      <c s="3" r="E3">
        <v>0.05</v>
      </c>
      <c t="s" s="1" r="G3">
        <v>2</v>
      </c>
    </row>
    <row r="5">
      <c t="s" s="1" r="B5">
        <v>7</v>
      </c>
      <c s="5" r="E5">
        <v>-1000000.0</v>
      </c>
      <c t="s" s="1" r="G5">
        <v>25</v>
      </c>
    </row>
    <row r="6">
      <c t="s" s="1" r="B6">
        <v>10</v>
      </c>
      <c s="1" r="E6">
        <v>2.0</v>
      </c>
      <c t="s" s="1" r="G6">
        <v>11</v>
      </c>
    </row>
    <row r="8">
      <c t="s" s="1" r="B8">
        <v>13</v>
      </c>
      <c s="3" r="E8">
        <v>0.25</v>
      </c>
    </row>
    <row r="9">
      <c t="s" s="1" r="B9">
        <v>15</v>
      </c>
      <c s="3" r="E9">
        <v>0.25</v>
      </c>
    </row>
    <row r="10">
      <c t="s" s="1" r="B10">
        <v>16</v>
      </c>
      <c s="3" r="E10">
        <v>0.25</v>
      </c>
    </row>
    <row r="11">
      <c t="s" s="1" r="B11">
        <v>18</v>
      </c>
      <c s="3" r="E11">
        <v>0.25</v>
      </c>
    </row>
    <row r="12">
      <c t="s" s="1" r="D12">
        <v>19</v>
      </c>
      <c t="str" s="6" r="E12">
        <f>SUM(E8:E11)</f>
        <v>100%</v>
      </c>
    </row>
    <row r="13">
      <c t="s" s="1" r="D13">
        <v>20</v>
      </c>
      <c t="str" s="7" r="E13">
        <f>E12*E5</f>
        <v>-$1,000,000</v>
      </c>
    </row>
    <row r="14">
      <c t="s" s="1" r="B14">
        <v>21</v>
      </c>
      <c t="str" s="8" r="E14">
        <f>PV(E3,1000,E13)+PV(E3,2,E5)</f>
        <v>$21,859,410.43</v>
      </c>
      <c t="s" s="1" r="G14">
        <v>22</v>
      </c>
    </row>
    <row r="16">
      <c t="s" s="1" r="B16">
        <v>23</v>
      </c>
      <c t="str" r="E16">
        <f>-E14/(E6*E5)</f>
        <v>10.92970522</v>
      </c>
      <c t="s" s="1" r="G16">
        <v>24</v>
      </c>
    </row>
  </sheetData>
  <drawing r:id="rId1"/>
</worksheet>
</file>