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"/>
    </mc:Choice>
  </mc:AlternateContent>
  <xr:revisionPtr revIDLastSave="0" documentId="13_ncr:1_{A9B1575B-5EE6-4E85-859A-1F66A75A1B5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  <definedName name="_xlnm._FilterDatabase" localSheetId="1" hidden="1">Outstation!$F$1:$F$87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3" l="1"/>
  <c r="O48" i="3"/>
  <c r="O46" i="3"/>
  <c r="O41" i="3"/>
  <c r="R41" i="3" s="1"/>
  <c r="O17" i="3"/>
  <c r="R17" i="3" s="1"/>
  <c r="O16" i="3"/>
  <c r="R16" i="3" s="1"/>
  <c r="O14" i="3"/>
  <c r="R14" i="3" s="1"/>
  <c r="N25" i="1"/>
  <c r="O45" i="3"/>
  <c r="R45" i="3" s="1"/>
  <c r="R48" i="3"/>
  <c r="O47" i="3"/>
  <c r="R47" i="3" s="1"/>
  <c r="R46" i="3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O44" i="3"/>
  <c r="R44" i="3" s="1"/>
  <c r="O43" i="3"/>
  <c r="R43" i="3" s="1"/>
  <c r="O42" i="3"/>
  <c r="R42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50" i="3" l="1"/>
  <c r="R79" i="3" s="1"/>
  <c r="R84" i="3" s="1"/>
  <c r="R85" i="3" s="1"/>
  <c r="Q6" i="1"/>
  <c r="Q47" i="1" l="1"/>
</calcChain>
</file>

<file path=xl/sharedStrings.xml><?xml version="1.0" encoding="utf-8"?>
<sst xmlns="http://schemas.openxmlformats.org/spreadsheetml/2006/main" count="989" uniqueCount="247">
  <si>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</si>
  <si>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</si>
  <si>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</si>
  <si>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</si>
  <si>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</si>
  <si>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</si>
  <si>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</si>
  <si>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</si>
  <si>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</si>
  <si>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</si>
  <si>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</si>
  <si>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</si>
  <si>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</si>
  <si>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</si>
  <si>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</si>
  <si>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</si>
  <si>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</si>
  <si>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</si>
  <si>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</si>
  <si>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</si>
  <si>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</si>
  <si>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</si>
  <si>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</si>
  <si>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</si>
  <si>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</si>
  <si>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</si>
  <si>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</si>
  <si>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</si>
  <si>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</si>
  <si>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</si>
  <si>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</si>
  <si>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</si>
  <si>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</si>
  <si>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</si>
  <si>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</si>
  <si>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</si>
  <si>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</si>
  <si>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</si>
  <si>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</si>
  <si>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</si>
  <si>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</si>
  <si>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</si>
  <si>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</si>
  <si>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</si>
  <si>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</si>
  <si>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</si>
  <si>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</si>
  <si>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</si>
  <si>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</si>
  <si>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</si>
  <si>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</si>
  <si>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</si>
  <si>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</si>
  <si>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</si>
  <si>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</si>
  <si>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</si>
  <si>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</si>
  <si>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</si>
  <si>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</si>
  <si>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</si>
  <si>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</si>
  <si>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</si>
  <si>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</si>
  <si>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</si>
  <si>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</si>
  <si>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</si>
  <si>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</si>
  <si>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</si>
  <si>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</si>
  <si>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</si>
  <si>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</si>
  <si>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</si>
  <si>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</si>
  <si>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</si>
  <si>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</si>
  <si>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</si>
  <si>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</si>
  <si>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</si>
  <si>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</si>
  <si>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</si>
  <si>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</si>
  <si>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</si>
  <si>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</si>
  <si>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</si>
  <si>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</si>
  <si>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</si>
  <si>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</si>
  <si>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</si>
  <si>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</si>
  <si>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</si>
  <si>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</si>
  <si>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</si>
  <si>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</si>
  <si>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</si>
  <si>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</si>
  <si>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</si>
  <si>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</si>
  <si>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</si>
  <si>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</si>
  <si>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</si>
  <si>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</si>
  <si>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</si>
  <si>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</si>
  <si>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</si>
  <si>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</si>
  <si>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</si>
  <si>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</si>
  <si>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</si>
  <si>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</si>
  <si>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</si>
  <si>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</si>
  <si>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</si>
  <si>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</si>
  <si>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</si>
  <si>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</si>
  <si>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</si>
  <si>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</si>
  <si>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</si>
  <si>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</si>
  <si>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</si>
  <si>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</si>
  <si>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</si>
  <si>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</si>
  <si>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</si>
  <si>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</si>
  <si>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</si>
  <si>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</si>
  <si>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</si>
  <si>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</si>
  <si>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</si>
  <si>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</si>
  <si>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</si>
  <si>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</si>
  <si>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</si>
  <si>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</si>
  <si>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</si>
  <si>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</si>
  <si>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</si>
  <si>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</si>
  <si>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</si>
  <si>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</si>
  <si>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</si>
  <si>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</si>
  <si>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</si>
  <si>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</si>
  <si>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</si>
  <si>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</si>
  <si>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</si>
  <si>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</si>
  <si>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</si>
  <si>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</si>
  <si>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</si>
  <si>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</si>
  <si>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</si>
  <si>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</si>
  <si>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</si>
  <si>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</si>
  <si>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</si>
  <si>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</si>
  <si>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</si>
  <si>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</si>
  <si>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</si>
  <si>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</si>
  <si>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</si>
  <si>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</si>
  <si>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</si>
  <si>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</si>
  <si>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</si>
  <si>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</si>
  <si>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</si>
  <si>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</si>
  <si>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</si>
  <si>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</si>
  <si>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</si>
  <si>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</si>
  <si>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</si>
  <si>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</si>
  <si>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</si>
  <si>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</si>
  <si>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</si>
  <si>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</si>
  <si>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</si>
  <si>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</si>
  <si>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</si>
  <si>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</si>
  <si>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</si>
  <si>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</si>
  <si>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</si>
  <si>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</si>
  <si>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</si>
  <si>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</si>
  <si>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</si>
  <si>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</si>
  <si>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</si>
  <si>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</si>
  <si>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</si>
  <si>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</si>
  <si>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</si>
  <si>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</si>
  <si>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</si>
  <si>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</si>
  <si>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</si>
  <si>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</si>
  <si>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</si>
  <si>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</si>
  <si>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</si>
  <si>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</si>
  <si>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</si>
  <si>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</si>
  <si>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</si>
  <si>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</si>
  <si>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</si>
  <si>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</si>
  <si>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</si>
  <si>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</si>
  <si>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</si>
  <si>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</si>
  <si>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</si>
  <si>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</si>
  <si>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</si>
  <si>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</si>
  <si>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</si>
  <si>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</si>
  <si>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</si>
  <si>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</si>
  <si>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</si>
  <si>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</si>
  <si>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</si>
  <si>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</si>
  <si>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</si>
  <si>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</si>
  <si>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</si>
  <si>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</si>
  <si>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</si>
  <si>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</si>
  <si>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</si>
  <si>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</si>
  <si>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</si>
  <si>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Less Advance</t>
  </si>
  <si>
    <t>Balance</t>
  </si>
  <si>
    <t>Local</t>
  </si>
  <si>
    <t>Outstation</t>
  </si>
  <si>
    <t>Sri Venkateswara Travels
R.Balamurugan
GSTIN: 33BESPV7542D1Z3</t>
  </si>
  <si>
    <t>TN02AT8689</t>
  </si>
  <si>
    <t>3:00AM</t>
  </si>
  <si>
    <t>Rupees Five Lakhs Fourteen Thousand Nine Hundred Ninety Two Only</t>
  </si>
  <si>
    <t xml:space="preserve">M/S Selvaraj Group Of Companies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</si>
</sst>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top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 wrapText="1"/>
    </xf>
    <xf numFmtId="0" fontId="2" fillId="0" borderId="5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opLeftCell="A39" zoomScaleNormal="100" workbookViewId="0">
      <selection activeCell="G9" sqref="G9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34" customHeight="1" x14ac:dyDescent="0.25">
      <c r="B3" s="7"/>
      <c r="C3" s="41" t="s">
        <v>242</v>
      </c>
      <c r="D3" s="42"/>
      <c r="E3" s="42"/>
      <c r="F3" s="37" t="s">
        <v>232</v>
      </c>
      <c r="G3" s="37"/>
      <c r="H3" s="37"/>
      <c r="I3" s="37"/>
      <c r="J3" s="38" t="s">
        <v>246</v>
      </c>
      <c r="K3" s="37"/>
      <c r="L3" s="37"/>
      <c r="M3" s="37"/>
      <c r="N3" s="37"/>
      <c r="O3" s="37"/>
      <c r="P3" s="37"/>
      <c r="Q3" s="39"/>
    </row>
    <row r="4" spans="2:17" ht="13" customHeight="1" x14ac:dyDescent="0.25">
      <c r="B4" s="40" t="s">
        <v>230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9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43" t="s">
        <v>226</v>
      </c>
      <c r="H47" s="44"/>
      <c r="I47" s="44"/>
      <c r="J47" s="44"/>
      <c r="K47" s="44"/>
      <c r="L47" s="45"/>
      <c r="M47" s="4"/>
      <c r="N47" s="19"/>
      <c r="O47" s="33" t="s">
        <v>4</v>
      </c>
      <c r="P47" s="33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7"/>
  <sheetViews>
    <sheetView tabSelected="1" topLeftCell="A32" zoomScale="99" zoomScaleNormal="99" workbookViewId="0">
      <selection activeCell="G45" sqref="G45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2:18" ht="34" customHeight="1" x14ac:dyDescent="0.25">
      <c r="B3" s="7"/>
      <c r="C3" s="41" t="s">
        <v>242</v>
      </c>
      <c r="D3" s="42"/>
      <c r="E3" s="42"/>
      <c r="F3" s="42"/>
      <c r="G3" s="42"/>
      <c r="H3" s="37" t="s">
        <v>233</v>
      </c>
      <c r="I3" s="37"/>
      <c r="J3" s="37"/>
      <c r="K3" s="37"/>
      <c r="L3" s="38" t="s">
        <v>246</v>
      </c>
      <c r="M3" s="37"/>
      <c r="N3" s="37"/>
      <c r="O3" s="37"/>
      <c r="P3" s="37"/>
      <c r="Q3" s="37"/>
      <c r="R3" s="39"/>
    </row>
    <row r="4" spans="2:18" ht="13" customHeight="1" x14ac:dyDescent="0.25">
      <c r="B4" s="40" t="s">
        <v>231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9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ht="13" customHeight="1" x14ac:dyDescent="0.25">
      <c r="B16" s="20">
        <v>11</v>
      </c>
      <c r="C16" s="25">
        <v>45314</v>
      </c>
      <c r="D16" s="25">
        <v>45314</v>
      </c>
      <c r="E16" s="24" t="s">
        <v>123</v>
      </c>
      <c r="F16" s="24" t="s">
        <v>124</v>
      </c>
      <c r="G16" s="24" t="s">
        <v>200</v>
      </c>
      <c r="H16" s="9" t="s">
        <v>104</v>
      </c>
      <c r="I16" s="9">
        <v>160</v>
      </c>
      <c r="J16" s="15" t="s">
        <v>52</v>
      </c>
      <c r="K16" s="16" t="s">
        <v>39</v>
      </c>
      <c r="L16" s="27" t="s">
        <v>47</v>
      </c>
      <c r="M16" s="27" t="s">
        <v>47</v>
      </c>
      <c r="N16" s="27" t="s">
        <v>205</v>
      </c>
      <c r="O16" s="27">
        <f>300*35</f>
        <v>10500</v>
      </c>
      <c r="P16" s="14">
        <v>1600</v>
      </c>
      <c r="Q16" s="9">
        <v>200</v>
      </c>
      <c r="R16" s="23">
        <f t="shared" si="0"/>
        <v>12300</v>
      </c>
    </row>
    <row r="17" spans="2:18" ht="13" customHeight="1" x14ac:dyDescent="0.25">
      <c r="B17" s="20">
        <v>12</v>
      </c>
      <c r="C17" s="25">
        <v>45314</v>
      </c>
      <c r="D17" s="25">
        <v>45314</v>
      </c>
      <c r="E17" s="24" t="s">
        <v>123</v>
      </c>
      <c r="F17" s="24" t="s">
        <v>124</v>
      </c>
      <c r="G17" s="24" t="s">
        <v>201</v>
      </c>
      <c r="H17" s="9" t="s">
        <v>104</v>
      </c>
      <c r="I17" s="9">
        <v>172</v>
      </c>
      <c r="J17" s="15" t="s">
        <v>52</v>
      </c>
      <c r="K17" s="16" t="s">
        <v>62</v>
      </c>
      <c r="L17" s="14" t="s">
        <v>47</v>
      </c>
      <c r="M17" s="14" t="s">
        <v>47</v>
      </c>
      <c r="N17" s="27" t="s">
        <v>205</v>
      </c>
      <c r="O17" s="27">
        <f>300*35</f>
        <v>10500</v>
      </c>
      <c r="P17" s="14">
        <v>1600</v>
      </c>
      <c r="Q17" s="9">
        <v>200</v>
      </c>
      <c r="R17" s="23">
        <f t="shared" si="0"/>
        <v>12300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234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235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ht="13" customHeight="1" x14ac:dyDescent="0.25">
      <c r="B28" s="20">
        <v>23</v>
      </c>
      <c r="C28" s="25">
        <v>45314</v>
      </c>
      <c r="D28" s="25">
        <v>45315</v>
      </c>
      <c r="E28" s="24" t="s">
        <v>222</v>
      </c>
      <c r="F28" s="24" t="s">
        <v>18</v>
      </c>
      <c r="G28" s="24" t="s">
        <v>243</v>
      </c>
      <c r="H28" s="9" t="s">
        <v>117</v>
      </c>
      <c r="I28" s="9">
        <v>167</v>
      </c>
      <c r="J28" s="15" t="s">
        <v>48</v>
      </c>
      <c r="K28" s="16" t="s">
        <v>48</v>
      </c>
      <c r="L28" s="14" t="s">
        <v>47</v>
      </c>
      <c r="M28" s="14" t="s">
        <v>47</v>
      </c>
      <c r="N28" s="14" t="s">
        <v>108</v>
      </c>
      <c r="O28" s="14">
        <f>500*18</f>
        <v>9000</v>
      </c>
      <c r="P28" s="14">
        <v>1000</v>
      </c>
      <c r="Q28" s="9">
        <v>167</v>
      </c>
      <c r="R28" s="23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236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ht="13" customHeight="1" x14ac:dyDescent="0.25">
      <c r="B41" s="20">
        <v>36</v>
      </c>
      <c r="C41" s="25">
        <v>45314</v>
      </c>
      <c r="D41" s="25">
        <v>45314</v>
      </c>
      <c r="E41" s="24" t="s">
        <v>127</v>
      </c>
      <c r="F41" s="24" t="s">
        <v>37</v>
      </c>
      <c r="G41" s="24" t="s">
        <v>88</v>
      </c>
      <c r="H41" s="9" t="s">
        <v>104</v>
      </c>
      <c r="I41" s="9">
        <v>157</v>
      </c>
      <c r="J41" s="15" t="s">
        <v>38</v>
      </c>
      <c r="K41" s="16" t="s">
        <v>39</v>
      </c>
      <c r="L41" s="14" t="s">
        <v>47</v>
      </c>
      <c r="M41" s="14" t="s">
        <v>47</v>
      </c>
      <c r="N41" s="27" t="s">
        <v>194</v>
      </c>
      <c r="O41" s="27">
        <f>250*28</f>
        <v>7000</v>
      </c>
      <c r="P41" s="14">
        <v>1600</v>
      </c>
      <c r="Q41" s="9">
        <v>94</v>
      </c>
      <c r="R41" s="23">
        <f t="shared" si="0"/>
        <v>8694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s="56" customFormat="1" ht="13" customHeight="1" x14ac:dyDescent="0.25">
      <c r="B46" s="47">
        <v>41</v>
      </c>
      <c r="C46" s="48">
        <v>45314</v>
      </c>
      <c r="D46" s="48">
        <v>45315</v>
      </c>
      <c r="E46" s="49" t="s">
        <v>227</v>
      </c>
      <c r="F46" s="49" t="s">
        <v>124</v>
      </c>
      <c r="G46" s="49" t="s">
        <v>202</v>
      </c>
      <c r="H46" s="50" t="s">
        <v>104</v>
      </c>
      <c r="I46" s="50">
        <v>170</v>
      </c>
      <c r="J46" s="51" t="s">
        <v>52</v>
      </c>
      <c r="K46" s="52" t="s">
        <v>75</v>
      </c>
      <c r="L46" s="53" t="s">
        <v>47</v>
      </c>
      <c r="M46" s="53" t="s">
        <v>47</v>
      </c>
      <c r="N46" s="54" t="s">
        <v>205</v>
      </c>
      <c r="O46" s="54">
        <f>300*35</f>
        <v>10500</v>
      </c>
      <c r="P46" s="53">
        <v>1600</v>
      </c>
      <c r="Q46" s="50">
        <v>200</v>
      </c>
      <c r="R46" s="55">
        <f t="shared" si="0"/>
        <v>12300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s="56" customFormat="1" ht="13" customHeight="1" x14ac:dyDescent="0.25">
      <c r="B48" s="47">
        <v>43</v>
      </c>
      <c r="C48" s="48">
        <v>45314</v>
      </c>
      <c r="D48" s="48">
        <v>45315</v>
      </c>
      <c r="E48" s="49" t="s">
        <v>229</v>
      </c>
      <c r="F48" s="49" t="s">
        <v>124</v>
      </c>
      <c r="G48" s="49" t="s">
        <v>204</v>
      </c>
      <c r="H48" s="50" t="s">
        <v>104</v>
      </c>
      <c r="I48" s="50">
        <v>168</v>
      </c>
      <c r="J48" s="50" t="s">
        <v>38</v>
      </c>
      <c r="K48" s="52" t="s">
        <v>244</v>
      </c>
      <c r="L48" s="53" t="s">
        <v>47</v>
      </c>
      <c r="M48" s="53" t="s">
        <v>47</v>
      </c>
      <c r="N48" s="54" t="s">
        <v>205</v>
      </c>
      <c r="O48" s="54">
        <f>300*35</f>
        <v>10500</v>
      </c>
      <c r="P48" s="53">
        <v>1600</v>
      </c>
      <c r="Q48" s="50">
        <v>200</v>
      </c>
      <c r="R48" s="55">
        <f t="shared" si="0"/>
        <v>12300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43" t="s">
        <v>245</v>
      </c>
      <c r="I79" s="44"/>
      <c r="J79" s="44"/>
      <c r="K79" s="44"/>
      <c r="L79" s="45"/>
      <c r="M79" s="4"/>
      <c r="N79" s="4"/>
      <c r="O79" s="4"/>
      <c r="P79" s="33" t="s">
        <v>4</v>
      </c>
      <c r="Q79" s="33"/>
      <c r="R79" s="31">
        <f>SUM(R6:R78)</f>
        <v>514992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46" t="s">
        <v>240</v>
      </c>
      <c r="Q83" s="46"/>
      <c r="R83" s="30">
        <v>189777</v>
      </c>
    </row>
    <row r="84" spans="3:18" ht="14" customHeight="1" x14ac:dyDescent="0.25">
      <c r="P84" s="46" t="s">
        <v>241</v>
      </c>
      <c r="Q84" s="46"/>
      <c r="R84" s="19">
        <f>R79</f>
        <v>514992</v>
      </c>
    </row>
    <row r="85" spans="3:18" ht="12.5" customHeight="1" x14ac:dyDescent="0.25">
      <c r="P85" s="46" t="s">
        <v>237</v>
      </c>
      <c r="Q85" s="46"/>
      <c r="R85" s="30">
        <f>R83+R84</f>
        <v>704769</v>
      </c>
    </row>
    <row r="86" spans="3:18" ht="13" customHeight="1" x14ac:dyDescent="0.25">
      <c r="L86" s="32"/>
      <c r="P86" s="46" t="s">
        <v>238</v>
      </c>
      <c r="Q86" s="46"/>
      <c r="R86" s="30">
        <v>400000</v>
      </c>
    </row>
    <row r="87" spans="3:18" ht="15" customHeight="1" x14ac:dyDescent="0.25">
      <c r="P87" s="46" t="s">
        <v>239</v>
      </c>
      <c r="Q87" s="46"/>
      <c r="R87" s="30">
        <f>R85-R86</f>
        <v>304769</v>
      </c>
    </row>
  </sheetData>
  <autoFilter ref="F1:F87" xr:uid="{00000000-0001-0000-0200-000000000000}"/>
  <mergeCells count="12">
    <mergeCell ref="P86:Q86"/>
    <mergeCell ref="P87:Q87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2024-02-06T14:46:57Z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