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ateway\Data Analysis\"/>
    </mc:Choice>
  </mc:AlternateContent>
  <bookViews>
    <workbookView xWindow="0" yWindow="0" windowWidth="20490" windowHeight="8340"/>
  </bookViews>
  <sheets>
    <sheet name="Grades" sheetId="1" r:id="rId1"/>
    <sheet name="NT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D17" i="2"/>
  <c r="E16" i="2"/>
  <c r="D16" i="2"/>
  <c r="E15" i="2"/>
  <c r="D15" i="2"/>
  <c r="E14" i="2"/>
  <c r="D14" i="2"/>
  <c r="I12" i="2"/>
  <c r="G12" i="2"/>
  <c r="H12" i="2" s="1"/>
  <c r="J12" i="2" s="1"/>
  <c r="I11" i="2"/>
  <c r="G11" i="2"/>
  <c r="H11" i="2" s="1"/>
  <c r="J11" i="2" s="1"/>
  <c r="I10" i="2"/>
  <c r="G10" i="2"/>
  <c r="H10" i="2" s="1"/>
  <c r="J10" i="2" s="1"/>
  <c r="I9" i="2"/>
  <c r="G9" i="2"/>
  <c r="H9" i="2" s="1"/>
  <c r="J9" i="2" s="1"/>
  <c r="I8" i="2"/>
  <c r="G8" i="2"/>
  <c r="H8" i="2" s="1"/>
  <c r="J8" i="2" s="1"/>
  <c r="I7" i="2"/>
  <c r="G7" i="2"/>
  <c r="H7" i="2" s="1"/>
  <c r="J7" i="2" s="1"/>
  <c r="I6" i="2"/>
  <c r="G6" i="2"/>
  <c r="H6" i="2" s="1"/>
  <c r="J6" i="2" s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H8" i="1"/>
  <c r="I8" i="1" s="1"/>
  <c r="H7" i="1"/>
  <c r="I7" i="1" s="1"/>
  <c r="I6" i="1"/>
  <c r="H6" i="1"/>
  <c r="H5" i="1"/>
  <c r="I5" i="1" s="1"/>
  <c r="I4" i="1"/>
  <c r="H4" i="1"/>
</calcChain>
</file>

<file path=xl/sharedStrings.xml><?xml version="1.0" encoding="utf-8"?>
<sst xmlns="http://schemas.openxmlformats.org/spreadsheetml/2006/main" count="56" uniqueCount="52">
  <si>
    <t>Professor's Grade Book</t>
  </si>
  <si>
    <t>Student Name</t>
  </si>
  <si>
    <t>ID</t>
  </si>
  <si>
    <t>MidTerm1 (25%)</t>
  </si>
  <si>
    <t>MidTerm2 (25%)</t>
  </si>
  <si>
    <t>Project (10%)</t>
  </si>
  <si>
    <t>Final (40%)</t>
  </si>
  <si>
    <t>Grade (100%)</t>
  </si>
  <si>
    <t>Status</t>
  </si>
  <si>
    <t>Khalid</t>
  </si>
  <si>
    <t>Naija</t>
  </si>
  <si>
    <t>Latifa</t>
  </si>
  <si>
    <t>Jassim</t>
  </si>
  <si>
    <t>Zuhair</t>
  </si>
  <si>
    <t>Average</t>
  </si>
  <si>
    <t>Highest Mark</t>
  </si>
  <si>
    <t>Lowest Mark</t>
  </si>
  <si>
    <t>Number of</t>
  </si>
  <si>
    <t>No. of projects greater than 8</t>
  </si>
  <si>
    <t>Sum of final marks less than or equal to</t>
  </si>
  <si>
    <t>NTU Computer Store</t>
  </si>
  <si>
    <t>Invertory Status</t>
  </si>
  <si>
    <t>Item Num</t>
  </si>
  <si>
    <t>Decsription</t>
  </si>
  <si>
    <t>Quantity</t>
  </si>
  <si>
    <t>Unit Price</t>
  </si>
  <si>
    <t>Type</t>
  </si>
  <si>
    <t>Price Increase (%)</t>
  </si>
  <si>
    <t>Sale Price</t>
  </si>
  <si>
    <t>Warranty</t>
  </si>
  <si>
    <t>Total Price</t>
  </si>
  <si>
    <t>F0020</t>
  </si>
  <si>
    <t>Dell Monnor</t>
  </si>
  <si>
    <t>M</t>
  </si>
  <si>
    <t>F0025</t>
  </si>
  <si>
    <t>MS Mouse</t>
  </si>
  <si>
    <t>O</t>
  </si>
  <si>
    <t>F0026</t>
  </si>
  <si>
    <t>LG Monitor</t>
  </si>
  <si>
    <t>F0027</t>
  </si>
  <si>
    <t>Intel CPU</t>
  </si>
  <si>
    <t>C</t>
  </si>
  <si>
    <t>F0028</t>
  </si>
  <si>
    <t>MS Keyboard</t>
  </si>
  <si>
    <t>K</t>
  </si>
  <si>
    <t>F0029</t>
  </si>
  <si>
    <t>MS Joystick</t>
  </si>
  <si>
    <t>J</t>
  </si>
  <si>
    <t>F0030</t>
  </si>
  <si>
    <t>Total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</si>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</sst>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J17" sqref="J17"/>
    </sheetView>
  </sheetViews>
  <sheetFormatPr defaultRowHeight="15" x14ac:dyDescent="0.25"/>
  <cols>
    <col min="2" max="2" width="18.42578125" customWidth="1"/>
    <col min="3" max="3" width="19.42578125" customWidth="1"/>
    <col min="4" max="4" width="10.85546875" customWidth="1"/>
    <col min="5" max="5" width="11.28515625" customWidth="1"/>
    <col min="7" max="7" width="13" customWidth="1"/>
    <col min="8" max="8" width="11.140625" customWidth="1"/>
  </cols>
  <sheetData>
    <row r="2" spans="2:9" ht="18.75" x14ac:dyDescent="0.3">
      <c r="B2" s="1" t="s">
        <v>0</v>
      </c>
      <c r="C2" s="1"/>
      <c r="D2" s="1"/>
      <c r="E2" s="1"/>
      <c r="F2" s="1"/>
      <c r="G2" s="1"/>
      <c r="H2" s="1"/>
      <c r="I2" s="1"/>
    </row>
    <row r="3" spans="2:9" ht="30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25">
      <c r="B4" t="s">
        <v>9</v>
      </c>
      <c r="C4" s="3">
        <v>85200</v>
      </c>
      <c r="D4" s="3">
        <v>25</v>
      </c>
      <c r="E4" s="3">
        <v>21</v>
      </c>
      <c r="F4" s="3">
        <v>8</v>
      </c>
      <c r="G4" s="3">
        <v>30</v>
      </c>
      <c r="H4" s="3">
        <f>SUM(D4:G4)</f>
        <v>84</v>
      </c>
      <c r="I4" s="3" t="str">
        <f>IF(H4&gt;=80,"Distinct","Fulfilled")</f>
        <v>Distinct</v>
      </c>
    </row>
    <row r="5" spans="2:9" x14ac:dyDescent="0.25">
      <c r="B5" t="s">
        <v>10</v>
      </c>
      <c r="C5" s="3">
        <v>85220</v>
      </c>
      <c r="D5" s="3">
        <v>23</v>
      </c>
      <c r="E5" s="3">
        <v>20</v>
      </c>
      <c r="F5" s="3">
        <v>7</v>
      </c>
      <c r="G5" s="3">
        <v>36</v>
      </c>
      <c r="H5" s="3">
        <f t="shared" ref="H5:H8" si="0">SUM(D5:G5)</f>
        <v>86</v>
      </c>
      <c r="I5" s="3" t="str">
        <f t="shared" ref="I5:I8" si="1">IF(H5&gt;=80,"Distinct","Fulfilled")</f>
        <v>Distinct</v>
      </c>
    </row>
    <row r="6" spans="2:9" x14ac:dyDescent="0.25">
      <c r="B6" t="s">
        <v>11</v>
      </c>
      <c r="C6" s="3">
        <v>85240</v>
      </c>
      <c r="D6" s="3">
        <v>16</v>
      </c>
      <c r="E6" s="3">
        <v>16</v>
      </c>
      <c r="F6" s="3">
        <v>6</v>
      </c>
      <c r="G6" s="3">
        <v>17</v>
      </c>
      <c r="H6" s="3">
        <f t="shared" si="0"/>
        <v>55</v>
      </c>
      <c r="I6" s="3" t="str">
        <f t="shared" si="1"/>
        <v>Fulfilled</v>
      </c>
    </row>
    <row r="7" spans="2:9" x14ac:dyDescent="0.25">
      <c r="B7" t="s">
        <v>12</v>
      </c>
      <c r="C7" s="3">
        <v>85260</v>
      </c>
      <c r="D7" s="3">
        <v>19</v>
      </c>
      <c r="E7" s="3">
        <v>15</v>
      </c>
      <c r="F7" s="3">
        <v>7</v>
      </c>
      <c r="G7" s="3">
        <v>27</v>
      </c>
      <c r="H7" s="3">
        <f t="shared" si="0"/>
        <v>68</v>
      </c>
      <c r="I7" s="3" t="str">
        <f t="shared" si="1"/>
        <v>Fulfilled</v>
      </c>
    </row>
    <row r="8" spans="2:9" x14ac:dyDescent="0.25">
      <c r="B8" t="s">
        <v>13</v>
      </c>
      <c r="C8" s="3">
        <v>85280</v>
      </c>
      <c r="D8" s="3">
        <v>20</v>
      </c>
      <c r="E8" s="3">
        <v>18</v>
      </c>
      <c r="F8" s="3">
        <v>9</v>
      </c>
      <c r="G8" s="3">
        <v>38</v>
      </c>
      <c r="H8" s="3">
        <f t="shared" si="0"/>
        <v>85</v>
      </c>
      <c r="I8" s="3" t="str">
        <f t="shared" si="1"/>
        <v>Distinct</v>
      </c>
    </row>
    <row r="10" spans="2:9" x14ac:dyDescent="0.25">
      <c r="B10" s="4" t="s">
        <v>14</v>
      </c>
      <c r="C10" s="4"/>
      <c r="D10" s="5">
        <f>AVERAGE(D4:D8)</f>
        <v>20.6</v>
      </c>
      <c r="E10" s="5">
        <f t="shared" ref="E10:G10" si="2">AVERAGE(E4:E8)</f>
        <v>18</v>
      </c>
      <c r="F10" s="5">
        <f t="shared" si="2"/>
        <v>7.4</v>
      </c>
      <c r="G10" s="5">
        <f t="shared" si="2"/>
        <v>29.6</v>
      </c>
    </row>
    <row r="11" spans="2:9" x14ac:dyDescent="0.25">
      <c r="B11" s="4" t="s">
        <v>15</v>
      </c>
      <c r="C11" s="4"/>
      <c r="D11">
        <f>MAX(D4:D8)</f>
        <v>25</v>
      </c>
      <c r="E11">
        <f t="shared" ref="E11:G11" si="3">MAX(E4:E8)</f>
        <v>21</v>
      </c>
      <c r="F11">
        <f t="shared" si="3"/>
        <v>9</v>
      </c>
      <c r="G11">
        <f t="shared" si="3"/>
        <v>38</v>
      </c>
    </row>
    <row r="12" spans="2:9" x14ac:dyDescent="0.25">
      <c r="B12" s="4" t="s">
        <v>16</v>
      </c>
      <c r="C12" s="4"/>
      <c r="D12">
        <f>MIN(D4:D8)</f>
        <v>16</v>
      </c>
      <c r="E12">
        <f t="shared" ref="E12:G12" si="4">MIN(E4:E8)</f>
        <v>15</v>
      </c>
      <c r="F12">
        <f t="shared" si="4"/>
        <v>6</v>
      </c>
      <c r="G12">
        <f t="shared" si="4"/>
        <v>17</v>
      </c>
    </row>
    <row r="13" spans="2:9" x14ac:dyDescent="0.25">
      <c r="B13" s="4" t="s">
        <v>17</v>
      </c>
      <c r="C13" s="4"/>
      <c r="D13">
        <f>COUNT(D4:D8)</f>
        <v>5</v>
      </c>
      <c r="E13">
        <f t="shared" ref="E13:G13" si="5">COUNT(E4:E8)</f>
        <v>5</v>
      </c>
      <c r="F13">
        <f t="shared" si="5"/>
        <v>5</v>
      </c>
      <c r="G13">
        <f t="shared" si="5"/>
        <v>5</v>
      </c>
    </row>
    <row r="14" spans="2:9" x14ac:dyDescent="0.25">
      <c r="B14" s="4" t="s">
        <v>18</v>
      </c>
      <c r="C14" s="4"/>
      <c r="D14">
        <f>COUNTIF(D4:D8,"&gt;8")</f>
        <v>5</v>
      </c>
      <c r="E14">
        <f t="shared" ref="E14:G14" si="6">COUNTIF(E4:E8,"&gt;8")</f>
        <v>5</v>
      </c>
      <c r="F14">
        <f t="shared" si="6"/>
        <v>1</v>
      </c>
      <c r="G14">
        <f t="shared" si="6"/>
        <v>5</v>
      </c>
    </row>
    <row r="15" spans="2:9" x14ac:dyDescent="0.25">
      <c r="B15" s="4" t="s">
        <v>19</v>
      </c>
      <c r="C15" s="4"/>
    </row>
  </sheetData>
  <mergeCells count="7">
    <mergeCell ref="B15:C15"/>
    <mergeCell ref="B2:I2"/>
    <mergeCell ref="B10:C10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H19" sqref="H19"/>
    </sheetView>
  </sheetViews>
  <sheetFormatPr defaultRowHeight="15" x14ac:dyDescent="0.25"/>
  <cols>
    <col min="2" max="2" width="12.42578125" customWidth="1"/>
    <col min="3" max="3" width="16.7109375" customWidth="1"/>
  </cols>
  <sheetData>
    <row r="2" spans="2:10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</row>
    <row r="3" spans="2:10" x14ac:dyDescent="0.25">
      <c r="B3" s="6" t="s">
        <v>21</v>
      </c>
      <c r="C3" s="6"/>
      <c r="D3" s="6"/>
      <c r="E3" s="6"/>
      <c r="F3" s="6"/>
      <c r="G3" s="6"/>
      <c r="H3" s="6"/>
      <c r="I3" s="6"/>
      <c r="J3" s="6"/>
    </row>
    <row r="4" spans="2:10" x14ac:dyDescent="0.25">
      <c r="B4" s="7"/>
      <c r="C4" s="7"/>
      <c r="D4" s="7"/>
      <c r="E4" s="7"/>
      <c r="F4" s="7"/>
      <c r="G4" s="7"/>
      <c r="H4" s="7"/>
      <c r="I4" s="7"/>
      <c r="J4" s="7"/>
    </row>
    <row r="5" spans="2:10" ht="45" x14ac:dyDescent="0.25"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 t="s">
        <v>30</v>
      </c>
    </row>
    <row r="6" spans="2:10" x14ac:dyDescent="0.25">
      <c r="B6" s="7" t="s">
        <v>31</v>
      </c>
      <c r="C6" s="7" t="s">
        <v>32</v>
      </c>
      <c r="D6" s="9">
        <v>9</v>
      </c>
      <c r="E6" s="9">
        <v>120</v>
      </c>
      <c r="F6" s="9" t="s">
        <v>33</v>
      </c>
      <c r="G6" s="10" t="str">
        <f>IF(F6="C","25%",IF(F6="J","40%",IF(F6="K","35%",IF(F6="M","25%",IF(F6="O","20%")))))</f>
        <v>25%</v>
      </c>
      <c r="H6" s="11">
        <f>(E6*G6)+E6</f>
        <v>150</v>
      </c>
      <c r="I6" s="9" t="str">
        <f>IF(E6&gt;10,"Yes","No")</f>
        <v>Yes</v>
      </c>
      <c r="J6" s="11">
        <f>(D6*H6)</f>
        <v>1350</v>
      </c>
    </row>
    <row r="7" spans="2:10" x14ac:dyDescent="0.25">
      <c r="B7" s="7" t="s">
        <v>34</v>
      </c>
      <c r="C7" s="7" t="s">
        <v>35</v>
      </c>
      <c r="D7" s="9">
        <v>25</v>
      </c>
      <c r="E7" s="9">
        <v>5</v>
      </c>
      <c r="F7" s="9" t="s">
        <v>36</v>
      </c>
      <c r="G7" s="10" t="str">
        <f t="shared" ref="G7:G12" si="0">IF(F7="C","25%",IF(F7="J","40%",IF(F7="K","35%",IF(F7="M","25%",IF(F7="O","20%")))))</f>
        <v>20%</v>
      </c>
      <c r="H7" s="11">
        <f t="shared" ref="H7:H12" si="1">(E7*G7)+E7</f>
        <v>6</v>
      </c>
      <c r="I7" s="9" t="str">
        <f t="shared" ref="I7:I12" si="2">IF(E7&gt;10,"Yes","No")</f>
        <v>No</v>
      </c>
      <c r="J7" s="11">
        <f t="shared" ref="J7:J12" si="3">(D7*H7)</f>
        <v>150</v>
      </c>
    </row>
    <row r="8" spans="2:10" x14ac:dyDescent="0.25">
      <c r="B8" s="7" t="s">
        <v>37</v>
      </c>
      <c r="C8" s="7" t="s">
        <v>38</v>
      </c>
      <c r="D8" s="9">
        <v>5</v>
      </c>
      <c r="E8" s="9">
        <v>90</v>
      </c>
      <c r="F8" s="9" t="s">
        <v>33</v>
      </c>
      <c r="G8" s="10" t="str">
        <f t="shared" si="0"/>
        <v>25%</v>
      </c>
      <c r="H8" s="11">
        <f t="shared" si="1"/>
        <v>112.5</v>
      </c>
      <c r="I8" s="9" t="str">
        <f t="shared" si="2"/>
        <v>Yes</v>
      </c>
      <c r="J8" s="11">
        <f t="shared" si="3"/>
        <v>562.5</v>
      </c>
    </row>
    <row r="9" spans="2:10" x14ac:dyDescent="0.25">
      <c r="B9" s="7" t="s">
        <v>39</v>
      </c>
      <c r="C9" s="7" t="s">
        <v>40</v>
      </c>
      <c r="D9" s="9">
        <v>10</v>
      </c>
      <c r="E9" s="9">
        <v>170</v>
      </c>
      <c r="F9" s="9" t="s">
        <v>41</v>
      </c>
      <c r="G9" s="10" t="str">
        <f t="shared" si="0"/>
        <v>25%</v>
      </c>
      <c r="H9" s="11">
        <f t="shared" si="1"/>
        <v>212.5</v>
      </c>
      <c r="I9" s="9" t="str">
        <f t="shared" si="2"/>
        <v>Yes</v>
      </c>
      <c r="J9" s="11">
        <f t="shared" si="3"/>
        <v>2125</v>
      </c>
    </row>
    <row r="10" spans="2:10" x14ac:dyDescent="0.25">
      <c r="B10" s="7" t="s">
        <v>42</v>
      </c>
      <c r="C10" s="7" t="s">
        <v>43</v>
      </c>
      <c r="D10" s="9">
        <v>14</v>
      </c>
      <c r="E10" s="9">
        <v>15</v>
      </c>
      <c r="F10" s="9" t="s">
        <v>44</v>
      </c>
      <c r="G10" s="10" t="str">
        <f t="shared" si="0"/>
        <v>35%</v>
      </c>
      <c r="H10" s="11">
        <f t="shared" si="1"/>
        <v>20.25</v>
      </c>
      <c r="I10" s="9" t="str">
        <f t="shared" si="2"/>
        <v>Yes</v>
      </c>
      <c r="J10" s="11">
        <f t="shared" si="3"/>
        <v>283.5</v>
      </c>
    </row>
    <row r="11" spans="2:10" x14ac:dyDescent="0.25">
      <c r="B11" s="7" t="s">
        <v>45</v>
      </c>
      <c r="C11" s="7" t="s">
        <v>46</v>
      </c>
      <c r="D11" s="9">
        <v>22</v>
      </c>
      <c r="E11" s="9">
        <v>7</v>
      </c>
      <c r="F11" s="9" t="s">
        <v>47</v>
      </c>
      <c r="G11" s="10" t="str">
        <f t="shared" si="0"/>
        <v>40%</v>
      </c>
      <c r="H11" s="11">
        <f t="shared" si="1"/>
        <v>9.8000000000000007</v>
      </c>
      <c r="I11" s="9" t="str">
        <f t="shared" si="2"/>
        <v>No</v>
      </c>
      <c r="J11" s="11">
        <f t="shared" si="3"/>
        <v>215.60000000000002</v>
      </c>
    </row>
    <row r="12" spans="2:10" x14ac:dyDescent="0.25">
      <c r="B12" s="7" t="s">
        <v>48</v>
      </c>
      <c r="C12" s="7" t="s">
        <v>43</v>
      </c>
      <c r="D12" s="9">
        <v>3</v>
      </c>
      <c r="E12" s="9">
        <v>8</v>
      </c>
      <c r="F12" s="9" t="s">
        <v>44</v>
      </c>
      <c r="G12" s="10" t="str">
        <f t="shared" si="0"/>
        <v>35%</v>
      </c>
      <c r="H12" s="11">
        <f t="shared" si="1"/>
        <v>10.8</v>
      </c>
      <c r="I12" s="9" t="str">
        <f t="shared" si="2"/>
        <v>No</v>
      </c>
      <c r="J12" s="11">
        <f t="shared" si="3"/>
        <v>32.400000000000006</v>
      </c>
    </row>
    <row r="13" spans="2:10" x14ac:dyDescent="0.25">
      <c r="B13" s="7"/>
      <c r="C13" s="7"/>
      <c r="D13" s="7"/>
      <c r="E13" s="7"/>
      <c r="F13" s="7"/>
      <c r="G13" s="7"/>
      <c r="H13" s="7"/>
      <c r="I13" s="7"/>
      <c r="J13" s="7"/>
    </row>
    <row r="14" spans="2:10" x14ac:dyDescent="0.25">
      <c r="B14" s="7"/>
      <c r="C14" s="12" t="s">
        <v>49</v>
      </c>
      <c r="D14" s="7">
        <f>SUM(D6:D12)</f>
        <v>88</v>
      </c>
      <c r="E14" s="7">
        <f>SUM(E6:E12)</f>
        <v>415</v>
      </c>
      <c r="F14" s="7"/>
      <c r="G14" s="7"/>
      <c r="H14" s="7"/>
      <c r="I14" s="7"/>
      <c r="J14" s="7"/>
    </row>
    <row r="15" spans="2:10" x14ac:dyDescent="0.25">
      <c r="B15" s="7"/>
      <c r="C15" s="12" t="s">
        <v>14</v>
      </c>
      <c r="D15" s="11">
        <f>AVERAGE(D6:D12)</f>
        <v>12.571428571428571</v>
      </c>
      <c r="E15" s="11">
        <f>AVERAGE(E6:E12)</f>
        <v>59.285714285714285</v>
      </c>
      <c r="F15" s="7"/>
      <c r="G15" s="7"/>
      <c r="H15" s="7"/>
      <c r="I15" s="7"/>
      <c r="J15" s="7"/>
    </row>
    <row r="16" spans="2:10" x14ac:dyDescent="0.25">
      <c r="B16" s="7"/>
      <c r="C16" s="12" t="s">
        <v>50</v>
      </c>
      <c r="D16" s="7">
        <f>MAX(D6:D12)</f>
        <v>25</v>
      </c>
      <c r="E16" s="7">
        <f>MAX(E6:E12)</f>
        <v>170</v>
      </c>
      <c r="F16" s="7"/>
      <c r="G16" s="7"/>
      <c r="H16" s="7"/>
      <c r="I16" s="7"/>
      <c r="J16" s="7"/>
    </row>
    <row r="17" spans="2:10" x14ac:dyDescent="0.25">
      <c r="B17" s="7"/>
      <c r="C17" s="12" t="s">
        <v>51</v>
      </c>
      <c r="D17" s="7">
        <f>MIN(D6:D12)</f>
        <v>3</v>
      </c>
      <c r="E17" s="7">
        <f>MIN(E6:E12)</f>
        <v>5</v>
      </c>
      <c r="F17" s="7"/>
      <c r="G17" s="7"/>
      <c r="H17" s="7"/>
      <c r="I17" s="7"/>
      <c r="J17" s="7"/>
    </row>
  </sheetData>
  <mergeCells count="2">
    <mergeCell ref="B2:J2"/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NTU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2024-10-28T20:58:10Z</dcterms:created>
  <dcterms:modified xsi:type="dcterms:W3CDTF">2024-10-28T21:01:45Z</dcterms:modified>
</cp:coreProperties>
</file>